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90" windowWidth="15480" windowHeight="9735" activeTab="4"/>
  </bookViews>
  <sheets>
    <sheet name="прил1" sheetId="1" r:id="rId1"/>
    <sheet name="прил2" sheetId="2" r:id="rId2"/>
    <sheet name="прил3" sheetId="3" r:id="rId3"/>
    <sheet name="прил4" sheetId="4" r:id="rId4"/>
    <sheet name="мун.программы" sheetId="5" r:id="rId5"/>
  </sheets>
  <externalReferences>
    <externalReference r:id="rId8"/>
  </externalReferences>
  <definedNames>
    <definedName name="_xlnm.Print_Area" localSheetId="4">'мун.программы'!$A$1:$J$1</definedName>
    <definedName name="_xlnm.Print_Area" localSheetId="1">'прил2'!$A$1:$I$239</definedName>
    <definedName name="_xlnm.Print_Area" localSheetId="2">'прил3'!$A$1:$F$33</definedName>
    <definedName name="_xlnm.Print_Area" localSheetId="3">'прил4'!$A$1:$D$32</definedName>
  </definedNames>
  <calcPr fullCalcOnLoad="1"/>
</workbook>
</file>

<file path=xl/sharedStrings.xml><?xml version="1.0" encoding="utf-8"?>
<sst xmlns="http://schemas.openxmlformats.org/spreadsheetml/2006/main" count="3113" uniqueCount="798">
  <si>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</si>
  <si>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</si>
  <si>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</si>
  <si>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</si>
  <si>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</si>
  <si>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</si>
  <si>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</si>
  <si>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</si>
  <si>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</si>
  <si>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</si>
  <si>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</si>
  <si>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</si>
  <si>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</si>
  <si>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</si>
  <si>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</si>
  <si>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</si>
  <si>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</si>
  <si>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</si>
  <si>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</si>
  <si>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</si>
  <si>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</si>
  <si>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</si>
  <si>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</si>
  <si>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</si>
  <si>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</si>
  <si>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</si>
  <si>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</si>
  <si>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</si>
  <si>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</si>
  <si>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300</t>
  </si>
  <si>
    <t>Социальное обеспечение и иные выплаты населению</t>
  </si>
  <si>
    <t>Массовый спорт</t>
  </si>
  <si>
    <t>ГРБС</t>
  </si>
  <si>
    <t>001</t>
  </si>
  <si>
    <t>004</t>
  </si>
  <si>
    <t>002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</si>
  <si>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</si>
  <si>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</si>
  <si>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</si>
  <si>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</si>
  <si>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</si>
  <si>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</si>
  <si>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</si>
  <si>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</si>
  <si>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Субвенции бюджетам муниципальных районов на государственную регистрацию актов гражданского состояния</t>
  </si>
  <si>
    <t>1 13 01995 05 0000 130</t>
  </si>
  <si>
    <t>500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</si>
  <si>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</si>
  <si>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</si>
  <si>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</si>
  <si>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</si>
  <si>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</si>
  <si>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</si>
  <si>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</si>
  <si>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</si>
  <si>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</si>
  <si>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</si>
  <si>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</si>
  <si>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</si>
  <si>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</si>
  <si>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</si>
  <si>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</si>
  <si>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</si>
  <si>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</si>
  <si>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</si>
  <si>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</si>
  <si>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</si>
  <si>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</si>
  <si>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</si>
  <si>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</si>
  <si>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</si>
  <si>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</si>
  <si>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</si>
  <si>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</si>
  <si>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</si>
  <si>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</si>
  <si>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</si>
  <si>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</si>
  <si>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</si>
  <si>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</si>
  <si>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</si>
  <si>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</si>
  <si>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</si>
  <si>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</si>
  <si>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</si>
  <si>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</si>
  <si>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</si>
  <si>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</si>
  <si>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</si>
  <si>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</si>
  <si>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</si>
  <si>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</si>
  <si>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</si>
  <si>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</si>
  <si>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</si>
  <si>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</si>
  <si>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</si>
  <si>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</si>
  <si>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</si>
  <si>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</si>
  <si>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</si>
  <si>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</si>
  <si>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</si>
  <si>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</si>
  <si>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</si>
  <si>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</si>
  <si>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</si>
  <si>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</si>
  <si>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</si>
  <si>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</si>
  <si>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</si>
  <si>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</si>
  <si>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</si>
  <si>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</si>
  <si>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02 0</t>
  </si>
  <si>
    <t>71 1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</si>
  <si>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</si>
  <si>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</si>
  <si>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</si>
  <si>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</si>
  <si>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</si>
  <si>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</si>
  <si>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</si>
  <si>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</si>
  <si>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</si>
  <si>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</si>
  <si>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</si>
  <si>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</si>
  <si>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</si>
  <si>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</si>
  <si>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</si>
  <si>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</si>
  <si>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</si>
  <si>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</si>
  <si>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</si>
  <si>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</si>
  <si>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</si>
  <si>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</si>
  <si>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</si>
  <si>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</si>
  <si>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</si>
  <si>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</si>
  <si>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</si>
  <si>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</si>
  <si>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</si>
  <si>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</si>
  <si>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14 2</t>
  </si>
  <si>
    <t>12 1</t>
  </si>
  <si>
    <t>08 3</t>
  </si>
  <si>
    <t>03 4</t>
  </si>
  <si>
    <t>01 0</t>
  </si>
  <si>
    <t>08 1</t>
  </si>
  <si>
    <t>01 1</t>
  </si>
  <si>
    <t>01 2</t>
  </si>
  <si>
    <t>15 1</t>
  </si>
  <si>
    <t>08 2</t>
  </si>
  <si>
    <t>07 1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</si>
  <si>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</si>
  <si>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</si>
  <si>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</si>
  <si>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</si>
  <si>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</si>
  <si>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</si>
  <si>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Резервный фонд Администрации Курской области</t>
  </si>
  <si>
    <t>84 0</t>
  </si>
  <si>
    <t>84 1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</si>
  <si>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</si>
  <si>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</si>
  <si>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</si>
  <si>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</si>
  <si>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</si>
  <si>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</si>
  <si>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</si>
  <si>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</si>
  <si>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</si>
  <si>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</si>
  <si>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</si>
  <si>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</si>
  <si>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</si>
  <si>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</si>
  <si>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</si>
  <si>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</si>
  <si>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</si>
  <si>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</si>
  <si>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</si>
  <si>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</si>
  <si>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</si>
  <si>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</si>
  <si>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</si>
  <si>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</si>
  <si>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</si>
  <si>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</si>
  <si>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</si>
  <si>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</si>
  <si>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</si>
  <si>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</si>
  <si>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</si>
  <si>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</si>
  <si>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</si>
  <si>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</si>
  <si>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</si>
  <si>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</si>
  <si>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</si>
  <si>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</si>
  <si>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</si>
  <si>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1 11 03050 05 5004 120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</si>
  <si>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</si>
  <si>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</si>
  <si>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</si>
  <si>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</si>
  <si>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</si>
  <si>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</si>
  <si>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</si>
  <si>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</si>
  <si>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</si>
  <si>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</si>
  <si>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</si>
  <si>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</si>
  <si>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</si>
  <si>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</si>
  <si>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</si>
  <si>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</si>
  <si>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</si>
  <si>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</si>
  <si>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</si>
  <si>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</si>
  <si>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</si>
  <si>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</si>
  <si>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</si>
  <si>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</si>
  <si>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</si>
  <si>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</si>
  <si>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</si>
  <si>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</si>
  <si>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</si>
  <si>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</si>
  <si>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</si>
  <si>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</si>
  <si>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</si>
  <si>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</si>
  <si>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</si>
  <si>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</si>
  <si>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</si>
  <si>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</si>
  <si>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</si>
  <si>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</si>
  <si>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</si>
  <si>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</si>
  <si>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</si>
  <si>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</si>
  <si>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</si>
  <si>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</si>
  <si>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</si>
  <si>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</si>
  <si>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</si>
  <si>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</si>
  <si>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</si>
  <si>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</si>
  <si>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</si>
  <si>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</si>
  <si>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</si>
  <si>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</si>
  <si>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</si>
  <si>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и муниципальных образований</t>
    </r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</si>
  <si>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</si>
  <si>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и муниципальных образований</t>
    </r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</si>
  <si>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</si>
  <si>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</si>
  <si>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</si>
  <si>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</si>
  <si>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</si>
  <si>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Иные межбюджетные трансферты</t>
  </si>
  <si>
    <t>2 07 00000 00 0000 180</t>
  </si>
  <si>
    <t>Прочие безвозмездные поступления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</si>
  <si>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</si>
  <si>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</si>
  <si>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</si>
  <si>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</si>
  <si>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</si>
  <si>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</si>
  <si>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</si>
  <si>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</si>
  <si>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</si>
  <si>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</si>
  <si>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</si>
  <si>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</si>
  <si>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</si>
  <si>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</si>
  <si>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</si>
  <si>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</si>
  <si>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</si>
  <si>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</si>
  <si>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</si>
  <si>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</si>
  <si>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</si>
  <si>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</si>
  <si>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</si>
  <si>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</si>
  <si>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</si>
  <si>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</si>
  <si>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</si>
  <si>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</si>
  <si>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</si>
  <si>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</si>
  <si>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</si>
  <si>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</si>
  <si>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</si>
  <si>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</si>
  <si>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</si>
  <si>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Всего  источников финансирования дефицитов бюджетов</t>
  </si>
  <si>
    <t xml:space="preserve">  ВСЕГО</t>
  </si>
  <si>
    <t>Прочие субсидии</t>
  </si>
  <si>
    <t>Субсидии бюджетам бюджетной системы Российской Федерации (межбюджетные субсидии)</t>
  </si>
  <si>
    <t>1 13 02995 05 0000 130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</si>
  <si>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</si>
  <si>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</si>
  <si>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</si>
  <si>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</si>
  <si>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</si>
  <si>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1 16 03000 00 0000 140</t>
  </si>
  <si>
    <t>1 16 03010 01 0000 140</t>
  </si>
  <si>
    <t>Денежные взыскания (штрафы) за нарушение законодательства о налогах и сборах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</si>
  <si>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132, 133, 134, 135, 135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</si>
  <si>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</si>
  <si>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</si>
  <si>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</si>
  <si>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</si>
  <si>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</si>
  <si>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</si>
  <si>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1 05 03020 01 0000 110                             </t>
  </si>
  <si>
    <t>Единый сельскохозяйственный налог (за налоговые периоды,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</si>
  <si>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</si>
  <si>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</si>
  <si>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1 09 07000 00 0000 110</t>
  </si>
  <si>
    <t>1 09 07030 00 0000 110</t>
  </si>
  <si>
    <t>1 09 07033 05 0000 110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</si>
  <si>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</si>
  <si>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</si>
  <si>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Код бюджетной классификации Российской    Федерации
</t>
  </si>
  <si>
    <t>администратора поступлений</t>
  </si>
  <si>
    <t>Кассовое исполнение</t>
  </si>
  <si>
    <t>ФЕДЕРАЛЬНАЯ НАЛОГОВАЯ СЛУЖБА</t>
  </si>
  <si>
    <t>ФЕДЕРАЛЬНОЕ КАЗНАЧЕЙСТВО</t>
  </si>
  <si>
    <t>ФЕДЕРАЛЬНАЯ СЛУЖБА ПО НАДЗОРУ В СФЕРЕ ПРИРОДОПОЛЬЗОВАНИЯ</t>
  </si>
  <si>
    <t>048</t>
  </si>
  <si>
    <t>182</t>
  </si>
  <si>
    <t>МИНИСТЕРСТВО ВНУТРЕННИХ ДЕЛ РОССИЙСКОЙ ФЕДЕРАЦИИ</t>
  </si>
  <si>
    <t>081</t>
  </si>
  <si>
    <t>188</t>
  </si>
  <si>
    <t>805</t>
  </si>
  <si>
    <t>835</t>
  </si>
  <si>
    <t>КОМИТЕТ СОЦИАЛЬНОГО ОБЕСПЕЧЕНИЯ КУРСКОЙ ОБЛАСТИ</t>
  </si>
  <si>
    <t>ГОСУДАРСТВЕННАЯ ИНСПЕКЦИЯ КУРСКОЙ ОБЛАСТИ ПО НАДЗОРУ ЗА ТЕХНИЧЕСКИМ СОСТОЯНИЕМ САМОХОДНЫХ МАШИН И ДРУГИХ ВИДОВ ТЕХНИКИ И СООТВЕТСТВУЮЩИМИ ГОСУДАРСТВЕННЫМИ ИНСПЕКЦИЯМИ ГОРОДОВ И РАЙОНОВ</t>
  </si>
  <si>
    <t>ФЕДЕРАЛЬНАЯ СЛУЖБА ПО ВЕТЕРИНАРНОМУ И ФИТОСАНИТАРНОМУ НАДЗОРУ</t>
  </si>
  <si>
    <t>по кодам классификации доходов бюджетов</t>
  </si>
  <si>
    <t>администратора источника финансирования</t>
  </si>
  <si>
    <t>источника финансирования</t>
  </si>
  <si>
    <t>по кодам классификации источников финансирования дефицитов бюджетов</t>
  </si>
  <si>
    <t xml:space="preserve">                                                                      Приложение № 4</t>
  </si>
  <si>
    <t>в том числе:</t>
  </si>
  <si>
    <t xml:space="preserve">                                                                      Приложение № 2</t>
  </si>
  <si>
    <t>РАСХОДЫ</t>
  </si>
  <si>
    <t>по ведомственной структуре расходов бюджета</t>
  </si>
  <si>
    <t xml:space="preserve">                                                                      Приложение № 3</t>
  </si>
  <si>
    <t xml:space="preserve">РАСХОДЫ  </t>
  </si>
  <si>
    <t>по разделам и подразделам класификации расходов бюджетов</t>
  </si>
  <si>
    <t>План</t>
  </si>
  <si>
    <t>Исполнено</t>
  </si>
  <si>
    <t>% исполнения</t>
  </si>
  <si>
    <t xml:space="preserve">ДОХОДЫ </t>
  </si>
  <si>
    <t>рублей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</si>
  <si>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</si>
  <si>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</si>
  <si>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</si>
  <si>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</si>
  <si>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1 05 01000 00 0000 110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</si>
  <si>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</si>
  <si>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</si>
  <si>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</si>
  <si>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Минимальный налог, зачисляемый в бюджеты субъектов Российской Федерации</t>
  </si>
  <si>
    <t>1 05 01050 01 0000 110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</si>
  <si>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</si>
  <si>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</si>
  <si>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1 11 05070 00 0000 120</t>
  </si>
  <si>
    <t>1 11 05075 05 0000 120</t>
  </si>
  <si>
    <t>КОМИТЕТ ЛЕСНОГО ХОЗЯЙСТВА КУРСКОЙ ОБЛАСТИ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</si>
  <si>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</si>
  <si>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</si>
  <si>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</si>
  <si>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1 16 42050 05 0000 140</t>
  </si>
  <si>
    <t xml:space="preserve">71 0 </t>
  </si>
  <si>
    <t>00</t>
  </si>
  <si>
    <t>00000</t>
  </si>
  <si>
    <t>С1402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</si>
  <si>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</si>
  <si>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</si>
  <si>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</si>
  <si>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Закупка товаров, работ и услуг для обеспечения государственных (муниципальных) нужд</t>
  </si>
  <si>
    <t xml:space="preserve">04 0 </t>
  </si>
  <si>
    <t xml:space="preserve">04 1 </t>
  </si>
  <si>
    <t>Содержание муниципального имущества</t>
  </si>
  <si>
    <t>С1488</t>
  </si>
  <si>
    <t xml:space="preserve">09 0 </t>
  </si>
  <si>
    <t xml:space="preserve">09 1 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</si>
  <si>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</si>
  <si>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С1437</t>
  </si>
  <si>
    <t xml:space="preserve">10 0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</si>
  <si>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</si>
  <si>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</si>
  <si>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>13360</t>
  </si>
  <si>
    <t xml:space="preserve">12 0 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</si>
  <si>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</si>
  <si>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</si>
  <si>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</si>
  <si>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</si>
  <si>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</si>
  <si>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С1403</t>
  </si>
  <si>
    <t>Мероприятия в области земельных отношений</t>
  </si>
  <si>
    <t>С1468</t>
  </si>
  <si>
    <t xml:space="preserve">07 0 </t>
  </si>
  <si>
    <t>Иные межбюджетные трансферты на содержание работника, осуществляющего выполнение переданных полномочий</t>
  </si>
  <si>
    <t>П1490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</si>
  <si>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</si>
  <si>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10 2</t>
  </si>
  <si>
    <t>Основное мероприятие "Организация хранения и использования архивных документов Поныровского района Курской области"</t>
  </si>
  <si>
    <t>Реализация мероприятий по формированию и содержанию муниципального архива</t>
  </si>
  <si>
    <t>С1438</t>
  </si>
  <si>
    <t>Основное мероприятие "Обеспечение общественной  и личной безопасности граждан на территории Поныровского района"</t>
  </si>
  <si>
    <t>Создание комплексной системы мер по профилактике потребления наркотиков</t>
  </si>
  <si>
    <t>С1486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</si>
  <si>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</si>
  <si>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С1404</t>
  </si>
  <si>
    <t>С1439</t>
  </si>
  <si>
    <t>С1401</t>
  </si>
  <si>
    <t>Резервные фонды исполнительных органов государственной власти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</si>
  <si>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</si>
  <si>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</si>
  <si>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>П1460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</si>
  <si>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</si>
  <si>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13 3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</si>
  <si>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</si>
  <si>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</si>
  <si>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</si>
  <si>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</si>
  <si>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</si>
  <si>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</si>
  <si>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</si>
  <si>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</si>
  <si>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</si>
  <si>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</si>
  <si>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</si>
  <si>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</si>
  <si>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</si>
  <si>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</si>
  <si>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>Межевание автомобильных дорог общего пользования местного значения, проведение кадастровых работ</t>
  </si>
  <si>
    <t>С1425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</si>
  <si>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</si>
  <si>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Обеспечение условий для развития малого и среднего предпринимательства на территории муниципального образования</t>
  </si>
  <si>
    <t>С1405</t>
  </si>
  <si>
    <t>Поддержка малого и среднего предпринимательства, включая крестьянские (фермерские) хозяйства</t>
  </si>
  <si>
    <t>L0640</t>
  </si>
  <si>
    <t>С1430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</si>
  <si>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</si>
  <si>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</si>
  <si>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Иные межбюджетные трансферты на осуществление полномочий по обеспечению населения экологически чистой питьевой водой</t>
  </si>
  <si>
    <t>П1427</t>
  </si>
  <si>
    <t>Иные межбюджетные трансферты на осуществление полномочий  в области коммунального хозяйства</t>
  </si>
  <si>
    <t>П1431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</si>
  <si>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</si>
  <si>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</si>
  <si>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П1417</t>
  </si>
  <si>
    <t>Благоустройство</t>
  </si>
  <si>
    <t>Мероприятия по сбору и транспортированию твердых коммунальных  отходов</t>
  </si>
  <si>
    <t>С1457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</si>
  <si>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</si>
  <si>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</si>
  <si>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</si>
  <si>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</si>
  <si>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13450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</si>
  <si>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</si>
  <si>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</si>
  <si>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П1499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</si>
  <si>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</si>
  <si>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</si>
  <si>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</si>
  <si>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С1435</t>
  </si>
  <si>
    <t>Развитие социальной и инженерной инфраструктуры муниципальных образований Курской области</t>
  </si>
  <si>
    <t>Мероприятия, направленные на  развитие социальной и инженерной инфраструктуры муниципальных образований Курской области</t>
  </si>
  <si>
    <t>S1500</t>
  </si>
  <si>
    <t xml:space="preserve">08 0 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</si>
  <si>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</si>
  <si>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</si>
  <si>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</si>
  <si>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 xml:space="preserve">Развитие системы оздоровления и отдыха детей </t>
  </si>
  <si>
    <t>C1458</t>
  </si>
  <si>
    <t xml:space="preserve">01 2 </t>
  </si>
  <si>
    <t>Основное мероприятие "Формирование условий для вовлечения молодежи в социальную практику"</t>
  </si>
  <si>
    <t>С1414</t>
  </si>
  <si>
    <t xml:space="preserve">Организация отдыха детей в каникулярное время </t>
  </si>
  <si>
    <t>13540</t>
  </si>
  <si>
    <t>Основное мероприятие "Организация культурно-досуговой деятельности"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</si>
  <si>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</si>
  <si>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Создание благоприятных условий для привлечения инвестиций в экономику муниципального образования</t>
  </si>
  <si>
    <t>С1480</t>
  </si>
  <si>
    <t xml:space="preserve">01 </t>
  </si>
  <si>
    <t>13350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</si>
  <si>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</si>
  <si>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</si>
  <si>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>11500</t>
  </si>
  <si>
    <t>13390</t>
  </si>
  <si>
    <t>50181</t>
  </si>
  <si>
    <t>1 05 01011 01 0000 110</t>
  </si>
  <si>
    <t>1 05 01021 01 0000 110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</si>
  <si>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</si>
  <si>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</si>
  <si>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</si>
  <si>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</si>
  <si>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1 14 06020 00 0000 430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</si>
  <si>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</si>
  <si>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</si>
  <si>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</si>
  <si>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</si>
  <si>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</si>
  <si>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</si>
  <si>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</si>
  <si>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</si>
  <si>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1 14 02050 05 0000 000</t>
  </si>
  <si>
    <t>1 14 02052 05 0000 410</t>
  </si>
  <si>
    <t>1 14 02053 05 0000 410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</si>
  <si>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</si>
  <si>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</si>
  <si>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1 16 30000 00 0000 140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</si>
  <si>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</si>
  <si>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</si>
  <si>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1 16 30030 01 0000 140</t>
  </si>
  <si>
    <t>Дотации  на поддержку мер по обеспечению сбалансированности бюджетов</t>
  </si>
  <si>
    <t>2 02 15001 00 0000 151</t>
  </si>
  <si>
    <t>2 02 15001 05 0000 151</t>
  </si>
  <si>
    <t>2 02 15002 00 0000 151</t>
  </si>
  <si>
    <t>2 02 15002 05 0000 151</t>
  </si>
  <si>
    <t>2 02 10000 00 0000 151</t>
  </si>
  <si>
    <t>2 02 20051 00 0000 151</t>
  </si>
  <si>
    <t>2 02 20051 05 0000 151</t>
  </si>
  <si>
    <t>2 02 25097 00 0000 151</t>
  </si>
  <si>
    <t>2 02 25097 05 0000 151</t>
  </si>
  <si>
    <t>2 02 29999 00 0000 151</t>
  </si>
  <si>
    <t>2 02 29999 05 0000 151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</si>
  <si>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</si>
  <si>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</si>
  <si>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2 02 30000 00 0000 151</t>
  </si>
  <si>
    <t>2 02 35930 00 0000 151</t>
  </si>
  <si>
    <t>2 02 35930 05 0000 151</t>
  </si>
  <si>
    <t>2 02 30013 00 0000 151</t>
  </si>
  <si>
    <t>2 02 30013 05 0000 151</t>
  </si>
  <si>
    <t xml:space="preserve">2 02 30027 00 0000 151 </t>
  </si>
  <si>
    <t xml:space="preserve">2 02 30027 05 0000 151 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</si>
  <si>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</si>
  <si>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</si>
  <si>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2 02 40000 00 0000 151</t>
  </si>
  <si>
    <t>2 02 40014 00 0000 151</t>
  </si>
  <si>
    <t>2 02 45160 00 0000 151</t>
  </si>
  <si>
    <t>2 02 45160 05 0000 151</t>
  </si>
  <si>
    <t>2 02 49999 00 0000 151</t>
  </si>
  <si>
    <t>2 02 49999 05 0000 151</t>
  </si>
  <si>
    <t>2 02 20000 00 0000 151</t>
  </si>
  <si>
    <t>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</si>
  <si>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</si>
  <si>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</si>
  <si>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</si>
  <si>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2 18 00000 00 0000 151</t>
  </si>
  <si>
    <t>2 18 00000 05 0000 151</t>
  </si>
  <si>
    <t>2 18 60010 05 0000 151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</si>
  <si>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</si>
  <si>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</si>
  <si>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2 19 60010 05 0000 151</t>
  </si>
  <si>
    <t xml:space="preserve">                                                                      Курской области за 2017 год" 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</si>
  <si>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</si>
  <si>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</si>
  <si>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</si>
  <si>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Мероприятия по реализации проекта "Народный бюджет"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</si>
  <si>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</si>
  <si>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</si>
  <si>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</si>
  <si>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L0180</t>
  </si>
  <si>
    <t>Устойчивое развитие сельских территорий</t>
  </si>
  <si>
    <t>R0180</t>
  </si>
  <si>
    <t>07 0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</si>
  <si>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</si>
  <si>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</si>
  <si>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</si>
  <si>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</si>
  <si>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П1416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</si>
  <si>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</si>
  <si>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</si>
  <si>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</si>
  <si>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Мероприятия, связанные с проведением текущего ремонта объектов водоснабжения муниципальной собственности</t>
  </si>
  <si>
    <t>S3430</t>
  </si>
  <si>
    <t>Основное мероприятие "Сохранение объектов культурного наследия"</t>
  </si>
  <si>
    <t>П1463</t>
  </si>
  <si>
    <t>13420</t>
  </si>
  <si>
    <t>13600</t>
  </si>
  <si>
    <t>13604</t>
  </si>
  <si>
    <t xml:space="preserve">И Н Ф О Р М А Ц И Я </t>
  </si>
  <si>
    <t>УПРАВЛЕНИЕ ФИНАНСОВ АДМИНИСТРАЦИИ Горяйновского сельсовета Поныровского района КУРСКОЙ ОБЛАСТИ</t>
  </si>
  <si>
    <t>АДМИНИСТРАЦИЯ Горяйновского сельсовета Поныровского района КУРСКОЙ ОБЛАСТИ</t>
  </si>
  <si>
    <t>ОТДЕЛ ОБРАЗОВАНИЯ АДМИНИСТРАЦИИ Горяйновского сельсовета Поныровского района КУРСКОЙ ОБЛАСТИ</t>
  </si>
  <si>
    <t>ОТДЕЛ КУЛЬТУРЫ, ПО ДЕЛАМ МОЛОДЕЖИ, ФК И СПОРТУ АДМИНИСТРАЦИИ Горяйновского сельсовета Поныровского района КУРСКОЙ ОБЛАСТИ</t>
  </si>
  <si>
    <t>НАЛОГИ НА ИМУЩЕСТВО</t>
  </si>
  <si>
    <t>1 06 00000 00 0000 000</t>
  </si>
  <si>
    <t>Налог на имущество физических лиц</t>
  </si>
  <si>
    <t xml:space="preserve">1 06 01000 01 0000 110                             </t>
  </si>
  <si>
    <t>Земельный налог</t>
  </si>
  <si>
    <t xml:space="preserve">1 06 06000 01 0000 110                             </t>
  </si>
  <si>
    <t>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</si>
  <si>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</si>
  <si>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</si>
  <si>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</si>
  <si>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Дотации бюджетам сельских поселений на поддержку мер по обеспечению сбалансированности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</si>
  <si>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сельских поселений</t>
  </si>
  <si>
    <t>Проценты, полученные от предоставление бюджетных кредитов внутри страны за счет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</si>
  <si>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</si>
  <si>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Дотации бюджетам сельских поселений на выравнивание бюджетной обеспеченности</t>
  </si>
  <si>
    <t xml:space="preserve">Прочие субсидии бюджетам сельских поселений 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</si>
  <si>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</si>
  <si>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</si>
  <si>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</si>
  <si>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</si>
  <si>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</si>
  <si>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Прочие безвозмездные поступления в бюджеты сельских поселений</t>
  </si>
  <si>
    <t>2 07 05000 10 0000 180</t>
  </si>
  <si>
    <t>2 07 05030 10 0000 180</t>
  </si>
  <si>
    <t xml:space="preserve">      к решению  Собрания депутатов</t>
  </si>
  <si>
    <t>Основное мероприятие "Создание условий для повышения доступности жилья  для населения Горяйновского сельсовета Поныровского района Курской области"</t>
  </si>
  <si>
    <t>Основное мероприятие "Создание благоприятных условий для развития сети автомобильных дорог общего пользования местного значения Горяйновского сельсовета Поныровского района Курской области"</t>
  </si>
  <si>
    <t>Основное мероприятие "Комплексное обустройство сельских поселений Горяйновского сельсовета Поныровского района Курской области объектами социальной и инженерной инфраструктуры"</t>
  </si>
  <si>
    <t xml:space="preserve"> Основное мероприятие "Создание благоприятных условий для обеспечения надежной работы  жилищно-коммунальгого хозяйства в Горяйновском сельсовете Поныровского района Курской области"</t>
  </si>
  <si>
    <t>Содержание работника, осуществляющего выполнение переданных полномочий от муниципального района</t>
  </si>
  <si>
    <t>Подпрограмма «Создание условий для обеспечения доступным и комфортным жильем граждан в Горяйновском сельсовете Поныровского района Курской области»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</si>
  <si>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</si>
  <si>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</si>
  <si>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</si>
  <si>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51180</t>
  </si>
  <si>
    <t>Муниципальная программа Горяйновского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Горяйновском сельсовете Поныровского района Курской области»</t>
  </si>
  <si>
    <t>Закупка товаров, работ и услуг для государственных (муниципальных) нужд</t>
  </si>
  <si>
    <t xml:space="preserve">Подпрограмма «Создание условий для обеспечения доступным и комфортным жильем граждан вГоряйновском сельсовете Поныровского района Курской области» </t>
  </si>
  <si>
    <t>Мероприятия по благоустройству</t>
  </si>
  <si>
    <t>С1433</t>
  </si>
  <si>
    <t>S3330</t>
  </si>
  <si>
    <t>Субсидии местным бюджетам на заработную плату и начисления на выплаты по оплате труда работникам учреждений культуры муниципального образования городских и сельских поселений</t>
  </si>
  <si>
    <t>Оплата труда работников учреждений культуры муниципальных образований городских и сельских поселений</t>
  </si>
  <si>
    <t>Физическая культура и спорт</t>
  </si>
  <si>
    <t>Создание условий для развития социальной и инженерной инфраструктуры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</si>
  <si>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</si>
  <si>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11</t>
  </si>
  <si>
    <t xml:space="preserve">                                                                       к решению Собрания депутатов</t>
  </si>
  <si>
    <t xml:space="preserve">                                                                       к решению  Собрания депутатов</t>
  </si>
  <si>
    <t>МОБИЛИЗАЦИОННАЯ И ВНЕВОЙСКОВАЯ ПОДГОТОВКА</t>
  </si>
  <si>
    <t>Муниципальная программа Поныровского района Курской области «Управление муниципальным имуществом и земельными ресурсами в Горяйновском сельсовете Поныровского района Курской области»</t>
  </si>
  <si>
    <t>Муниципальная программа Поныровского района Курской области «Охрана окружающей среды в Горяйновском сельсовете Поныровского района Курской области»</t>
  </si>
  <si>
    <t>308141</t>
  </si>
  <si>
    <t>Подпрограмма «Экология и чистая вода» муниципальной программы Горяйновского сельсовета Поныровского района Курской области «Охрана окружающей среды в Горяйновском сельсовете Поныровского района Курской области»</t>
  </si>
  <si>
    <t>Основное мероприятие "Создание благоприятной и стабильной экологической обстановки в Горяйновском сельсовете Поныровского района Курской области"</t>
  </si>
  <si>
    <t>271005</t>
  </si>
  <si>
    <t>7000</t>
  </si>
  <si>
    <t>30136</t>
  </si>
  <si>
    <t>789406</t>
  </si>
  <si>
    <t>Подпрограмма «Создание условий для обеспечения доступным и комфортным жильем граждан в Горяйновском сельсовете Поныровского района Курской области» муниципальной программы Горяйновского сельсовета  Поныровского района Курской области «Организация предоставления населению жилищно-коммунальных услуг, благоустройство и охрана окружающей среды в Горяйновском сельсовете  Поныровского.. района Курской области»</t>
  </si>
  <si>
    <t>115944</t>
  </si>
  <si>
    <t>28986</t>
  </si>
  <si>
    <t>15000</t>
  </si>
  <si>
    <t>165168</t>
  </si>
  <si>
    <t>524000</t>
  </si>
  <si>
    <t>624238</t>
  </si>
  <si>
    <t>92501</t>
  </si>
  <si>
    <t>92500</t>
  </si>
  <si>
    <t>31007</t>
  </si>
  <si>
    <t>Муниципальная  программа Горяйновского сельсовета Поныровского района Курской области «Социальное развитие села в Горяйновском сельсовете Поныровского района Курской области»</t>
  </si>
  <si>
    <t>Подпрограмма «Устойчивое развитие сельских территорий Горяйновского сельсовета Поныровского района Курской области» муниципальной  программы  Горяйновского сельсоета Поныровского района Курской области «Социальное развитие села в Горяйновском сельсовете Поныровского района Курской области»</t>
  </si>
  <si>
    <t>4265840</t>
  </si>
  <si>
    <t>1812403</t>
  </si>
  <si>
    <t>2428437</t>
  </si>
  <si>
    <t>С1417</t>
  </si>
  <si>
    <t>13330</t>
  </si>
  <si>
    <t>Осуществление переданных полномочий по строительству (реконструкции) автомобильных дорог общего пользования местного значения</t>
  </si>
  <si>
    <t>Осуществление переданных полномочий  по капитальному ремонту, ремонту и содержанию автомобильных дорог общего пользования местного значения</t>
  </si>
  <si>
    <t>Осуществление мероприятий  по  разработке документов территориального планирования и градостроительного зонирования в рамках переданных полномочий</t>
  </si>
  <si>
    <t>Осуществление переданных полномочий  в области коммунального хозяйства</t>
  </si>
  <si>
    <t>Осуществление переданных полномочий  по проведению мероприятий в области культуры</t>
  </si>
  <si>
    <t xml:space="preserve">                                                                      Курской области за 2019 год" </t>
  </si>
  <si>
    <t>бюджета 2-го Поныровского сельсовета Поныровского района Курской области за 2018 год</t>
  </si>
  <si>
    <t>доходов бюджета 2-го Поныровского сельсовета Поныровского района Курской области</t>
  </si>
  <si>
    <t xml:space="preserve"> АДМИНИСТРАЦИЯ 2-го Поныровского сельсовета Поныровского района КУРСКОЙ ОБЛАСТИ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</si>
  <si>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</si>
  <si>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2 02 25467 00 0000 151</t>
  </si>
  <si>
    <t>2 02 25467 10 0000 151</t>
  </si>
  <si>
    <t>Возврат остатков субсидий, субвенций и иных межбюджетных трансфертов,имеющих целевое назначение , прошлых лет</t>
  </si>
  <si>
    <t>2 19 00000 10 0000 000</t>
  </si>
  <si>
    <t>Возврат остатков субсидий, субвенций и иных межбюджетных трансфертов, имеющих целевое назначение,прошлых лет из бюджетов сельских поселений</t>
  </si>
  <si>
    <t>2 19 00000 10 0000 151</t>
  </si>
  <si>
    <t>2 19 60010 10 0000 151</t>
  </si>
  <si>
    <t>АДМИНИСТРАЦИЯ 2-го Поныровского сельсовета Поныровского района КУРСКОЙ ОБЛАСТИ</t>
  </si>
  <si>
    <t xml:space="preserve">                                                                        2-го Поныровского сельсовета Поныровского района Курской области</t>
  </si>
  <si>
    <t xml:space="preserve">     2-го Поныровского сельсовета  Поныровского района Курской области</t>
  </si>
  <si>
    <t>бюджета 2-го поныровского сельсовета  Поныровского района Курской области за 2017 год</t>
  </si>
  <si>
    <t xml:space="preserve">                                                                      «Об исполнении бюджета 2-го Поныровского сельсовета Поныровского района </t>
  </si>
  <si>
    <t>Администрация 2-го Поныровского сельсовета  Поныровского района Курской области</t>
  </si>
  <si>
    <t>Социальная политика</t>
  </si>
  <si>
    <t>10</t>
  </si>
  <si>
    <t>Пенсионное обеспечение</t>
  </si>
  <si>
    <t>Выплата пенсий за выслугу лет и доплат к пенсиям муниципальных служащих</t>
  </si>
  <si>
    <t>С1445</t>
  </si>
  <si>
    <t>320</t>
  </si>
  <si>
    <t>С1415</t>
  </si>
  <si>
    <t>321</t>
  </si>
  <si>
    <t>Муниципальная программа 2-го Поныровского сельсовета Поныровского района Курской области «Развитие муниципальной службы во2-ом Поныровском сельсовете Поныровского района Курской области»</t>
  </si>
  <si>
    <t>2-й Поныровский сельсовета Поныровского района Курской области</t>
  </si>
  <si>
    <t>Муниципальная программа 2-й Поныровский сельсовета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</si>
  <si>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2-й Поныровский сельсовета Поныровского района Курской области «Социальная поддержка граждан в Поныровском районе Курской области»</t>
  </si>
  <si>
    <t>Муниципальная программа 2-й Поныровский сельсовета Поныровского района Курской области «Управление муниципальным имуществом и земельными ресурсами 2-й Поныровский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</si>
  <si>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2-й Поныровский сельсовета Поныровского района Курской области «Управление муниципальным имуществом и земельными ресурсами 2-й Поныровский сельсовета Поныровского района Курской области»</t>
  </si>
  <si>
    <t>Основное мероприятие "Проведение государственной (муниципальной) политики в области имущественных и земельных отношений на территории 2-й Поныровский сельсовета Поныровского района Курской области"</t>
  </si>
  <si>
    <t>Подпрограмма «Реализация мероприятий, направленных на развитие муниципальной службы» муниципальной программы 2-й Поныровский сельсовета Поныровского района Курской области «Развитие муниципальной службы в Горяйновском сельсовете  Поныровского района Курской области»</t>
  </si>
  <si>
    <t xml:space="preserve">Муниципальная программа 2-й Поныровский сельсовета Поныровского района Курской области «Развитие архивного дела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</si>
  <si>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2-й Поныровский сельсовета Поныровского района Курской области «Развитие архивного дела в Поныровском районе Курской области»</t>
  </si>
  <si>
    <t>Основное мероприятие "Обеспечение деятельности и выполнение функций архивного отдела администрации 2-й Поныровский сельсовета Поныровского района Курской области"</t>
  </si>
  <si>
    <t>Муниципальная программа 2-й Поныровский сельсовета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</si>
  <si>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2-й Поныровский сельсовета Поныровского района Курской области «Профилактика правонарушений в Поныровском районе Курской области »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</si>
  <si>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2-й Поныровский сельсовета Поныровского района Курской области"</t>
  </si>
  <si>
    <t>Муниципальная программа 2-й Поныровский сельсовета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</si>
  <si>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2-й Поныровский сельсовета Поныровского района Курской области «Содействие занятости населения в Поныровском районе Курской области»</t>
  </si>
  <si>
    <t>Муниципальная программа 2-й Поныровский сельсовета Поныровского района Курской области «Развитие культуры в  Горяйновском сельсовете Поныровского района Курской области»</t>
  </si>
  <si>
    <t>Подпрограмма «Наследие» муниципальной программы 2-й Поныровский сельсовета Поныровского района Курской области «Развитие культуры в Горяйновском сельсовете Поныровского района Курской области»</t>
  </si>
  <si>
    <t>Муниципальная программа 2-й Поныровский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Горяйновском сельсовете  Поныровского.. района Курской области»</t>
  </si>
  <si>
    <t>Подпрограмма «Управление муниципальной программой и обеспечение условий реализации" муниципальной программы 2-й Поныровский сельсовета Поныровского района Курской области</t>
  </si>
  <si>
    <t>Основное мероприятие "Создание условий для повышения доступности жилья  для населения 2-й Поныровский сельсовета Поныровского района Курской области"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</si>
  <si>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2-й Поныровский сельсовета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</si>
  <si>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2-й Поныровский сельсовета Поныровского района Курской области"</t>
  </si>
  <si>
    <t>Подпрограмма «Обеспечение  правопорядка  на  территории  2-й Поныровский сельсовета Поныровского района Курской области» муниципальной программы 2-й Поныровский сельсовета Поныровского района Курской области «Профилактика правонарушений в Поныровском районе Курской области»</t>
  </si>
  <si>
    <t>Основное мероприятие "Обеспечение общественной  и личной безопасности граждан на территории 2-й Поныровский сельсовета Поныровского района"</t>
  </si>
  <si>
    <t>Выполнение других обязательств 2-й Поныровский сельсовета Поныровского района Курской области</t>
  </si>
  <si>
    <t>Муниципальная программа 2-й Поныровский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Горяйновском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</si>
  <si>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Горяйновском сельсовете Поныровского района Курской области» муниципальной программы 2-й Поныровский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Горяйновском сельсовете Поныровского района Курской области»</t>
  </si>
  <si>
    <t>Муниципальная программа 2-й Поныровский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Горяйновском сельсовете Поныровского района Курской области»</t>
  </si>
  <si>
    <t>Подпрограмма «Развитие сети автомобильных дорог 2-й Поныровский сельсовета Поныровского района Курской области» муниципальной программы 2-й Поныровский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Горяйновском сельсовете Поныровского района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</si>
  <si>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2-й Поныровский сельсовета Поныровского района Курской области"</t>
  </si>
  <si>
    <t>Муниципальная программа 2-й Поныровский сельсовета Поныровского района Курской области «Обеспечение доступным и комфортным жильем и коммунальными услугами граждан в Горяйновском сельсовете Поныровского района Курской области»</t>
  </si>
  <si>
    <t>Муниципальная программа 2-й Поныровский сельсовета Поныровского района Курской области «Развитие экономики 2-й Поныровский сельсовета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</si>
  <si>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2-й Поныровский сельсовета Поныровского района Курской области «Развитие экономики 2-й Поныровский сельсовета Поныровского района Курской области»</t>
  </si>
  <si>
    <t>Муниципальная программа 2-й Поныровский сельсовета Поныровского района Курской области «Охрана окружающей среды в Горяйновском сельсовете Поныровского района Курской области»</t>
  </si>
  <si>
    <t>Подпрограмма «Экология и чистая вода» муниципальной программы 2-й Поныровский сельсовета Поныровского района Курской области «Охрана окружающей среды в Поныровском районе Курской области»</t>
  </si>
  <si>
    <t>Муниципальная программа 2-й Поныровский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Горяйновском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</si>
  <si>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2-й Поныровский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вГоряйновском сельсовете Поныровского района Курской области»</t>
  </si>
  <si>
    <t>Муниципальная  программа  2-й Поныровский сельсовета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</si>
  <si>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2-й Поныровский сельсовета Поныровского района Курской области» муниципальной  программы  2-й Поныровский сельсовета Поныровского района Курской области «Социальное развитие села в Поныровском районе Курской области»</t>
  </si>
  <si>
    <t>Основное мероприятие "Комплексное обустройство сельских поселений 2-й Поныровский сельсовета Поныровского района Курской области объектами социальной и инженерной инфраструктуры"</t>
  </si>
  <si>
    <t>Муниципальная программа 2-й Поныровский сельсовета Поныровского района Курской области «Охрана окружающей среды в Поныровском районе Курской области»</t>
  </si>
  <si>
    <t>Муниципальная программа 2-й Поныровский сельсовета Поныровского района Курской области «Развитие культуры вГоряйновском сельсовете Поныровскго района Курской области»</t>
  </si>
  <si>
    <t>Подпрограмма «Искусство» муниципальной программы 2-й Поныровский сельсовета Поныровского района Курской области «Развитие культуры в Горяйновском сельсовете Поныровского района Курской области»</t>
  </si>
  <si>
    <t>Муниципальная программа 2-й Поныровский сельсовета Поныровского района Курской области «Развитие культуры в Горяйновском сельсовете Поныровского района Курской области»</t>
  </si>
  <si>
    <t>Муниципальная  программа  2-й Поныровский сельсовета Поныровского района Курской области «Развитие физической культуры и спорта в Горяйновском сельсовете Поныровского района Курской области»</t>
  </si>
  <si>
    <t xml:space="preserve">                                                                     2-го Поныровского сельсовета Поныровского района Курской области</t>
  </si>
  <si>
    <t xml:space="preserve">                                                                      Курской области за 2018 год" </t>
  </si>
  <si>
    <t>бюджета 2-го Поныровского  сельсовета Поныровского района Курской области за 2018 год</t>
  </si>
  <si>
    <t xml:space="preserve">Администрация 2-го Поныровского сельсовета Поныровского района Курской области </t>
  </si>
  <si>
    <t xml:space="preserve">        </t>
  </si>
  <si>
    <t xml:space="preserve"> об исполнении муниципальных программ 2-го Поныровского сельсовета  Поныровского района Курской области </t>
  </si>
  <si>
    <t>за 2018 год</t>
  </si>
  <si>
    <t xml:space="preserve">Муниципальная программа 2-го Поныровского сельсовета Поныровского района Курской области  «Развитие культуры во 2-ом Поныровском сельсовете Поныровского района Курской области» </t>
  </si>
  <si>
    <t>1652538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</si>
  <si>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во 2-ом поныровском сельсовете Поныровского района Курской области»</t>
  </si>
  <si>
    <t>168720</t>
  </si>
  <si>
    <t>8567</t>
  </si>
  <si>
    <t>5000</t>
  </si>
  <si>
    <t>Подпрограмма «Наследие» муниципальной программы 2-го Поныровского сельсовета Поныровского района Курской области «Развитие культуры во 2-ом Поныровском сельсовете Поныровского района Курской области»</t>
  </si>
  <si>
    <t>5149</t>
  </si>
  <si>
    <t>1392335</t>
  </si>
  <si>
    <t>994835</t>
  </si>
  <si>
    <t>Муниципальная программа 2-ой Поныровский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2-ой Поныровский  сельсовете Поныровского района Курской области»</t>
  </si>
  <si>
    <t>0</t>
  </si>
  <si>
    <t>04 9</t>
  </si>
  <si>
    <t>Основное мероприятие "Создание благоприятных условий для развития сети автомобильных дорог общего пользования местного значения 2-ой Поныровский сельсовета Поныровского района Курской области"</t>
  </si>
  <si>
    <t>049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</si>
  <si>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</si>
  <si>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1135000</t>
  </si>
  <si>
    <t>737500</t>
  </si>
  <si>
    <t>257335</t>
  </si>
  <si>
    <t>40000</t>
  </si>
  <si>
    <t>180000</t>
  </si>
  <si>
    <t>461453</t>
  </si>
  <si>
    <t>8403195</t>
  </si>
  <si>
    <t>7097425</t>
  </si>
  <si>
    <t>Муниципальная программа 2-го Поныровского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Горяйновском сельсовете  Поныровского.. района Курской области»</t>
  </si>
  <si>
    <t>Подпрограмма «Управление муниципальной программой и обеспечение условий реализации" муниципальной программы 2-го Поныровского сельсовета Поныровского района Курской области</t>
  </si>
  <si>
    <t xml:space="preserve"> Основное мероприятие "Создание благоприятных условий для обеспечения надежной работы  жилищно-коммунальгого хозяйства во 2-ом Поныровском сельсовете  Поныровском районе Курской области"</t>
  </si>
  <si>
    <t>Муниципальная программа 2-го Поныровского сельсовета Поныровского района Курской области «Развитие муниципальной службы во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</si>
  <si>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Горяйновском сельсовете Поныровского района Курской области»</t>
  </si>
  <si>
    <t>Подпрограмма «Развитие сети автомобильных дорог 2-го Поныровского сельсовета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Горяйновском сельсовете Поныровского района Курской области»</t>
  </si>
  <si>
    <t xml:space="preserve">                                                                      от 20 марта 2019 года №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</si>
</sst>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[=320699.54]&quot;320 699.54&quot;;General"/>
    <numFmt numFmtId="181" formatCode="[=4739857.65]&quot;4 739 857.65&quot;;General"/>
    <numFmt numFmtId="182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1">
    <xf numFmtId="0" fontId="0" fillId="0" borderId="0" xfId="0" applyFont="1" applyAlignment="1">
      <alignment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49" fontId="49" fillId="0" borderId="11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top" wrapText="1"/>
    </xf>
    <xf numFmtId="49" fontId="49" fillId="33" borderId="11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top" wrapText="1"/>
    </xf>
    <xf numFmtId="49" fontId="49" fillId="34" borderId="10" xfId="0" applyNumberFormat="1" applyFont="1" applyFill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/>
    </xf>
    <xf numFmtId="49" fontId="49" fillId="34" borderId="12" xfId="0" applyNumberFormat="1" applyFont="1" applyFill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49" fontId="52" fillId="35" borderId="12" xfId="0" applyNumberFormat="1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left" vertical="top" wrapText="1"/>
    </xf>
    <xf numFmtId="49" fontId="49" fillId="36" borderId="10" xfId="0" applyNumberFormat="1" applyFont="1" applyFill="1" applyBorder="1" applyAlignment="1">
      <alignment horizontal="center" vertical="center"/>
    </xf>
    <xf numFmtId="49" fontId="49" fillId="36" borderId="11" xfId="0" applyNumberFormat="1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49" fontId="49" fillId="36" borderId="12" xfId="0" applyNumberFormat="1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49" fontId="49" fillId="37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top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9" fontId="49" fillId="38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52" fillId="37" borderId="10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52" fillId="35" borderId="14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49" fontId="52" fillId="34" borderId="11" xfId="0" applyNumberFormat="1" applyFont="1" applyFill="1" applyBorder="1" applyAlignment="1">
      <alignment horizontal="center" vertical="center"/>
    </xf>
    <xf numFmtId="49" fontId="52" fillId="34" borderId="12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left" vertical="top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left" vertical="top" wrapText="1"/>
    </xf>
    <xf numFmtId="49" fontId="49" fillId="38" borderId="12" xfId="0" applyNumberFormat="1" applyFont="1" applyFill="1" applyBorder="1" applyAlignment="1">
      <alignment horizontal="center" vertical="center"/>
    </xf>
    <xf numFmtId="49" fontId="49" fillId="38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49" fillId="36" borderId="11" xfId="0" applyFont="1" applyFill="1" applyBorder="1" applyAlignment="1">
      <alignment horizontal="left" vertical="top" wrapText="1"/>
    </xf>
    <xf numFmtId="0" fontId="49" fillId="36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top" wrapText="1"/>
    </xf>
    <xf numFmtId="0" fontId="49" fillId="36" borderId="10" xfId="0" applyFont="1" applyFill="1" applyBorder="1" applyAlignment="1">
      <alignment vertical="top" wrapText="1"/>
    </xf>
    <xf numFmtId="0" fontId="49" fillId="38" borderId="10" xfId="0" applyFont="1" applyFill="1" applyBorder="1" applyAlignment="1">
      <alignment vertical="top" wrapText="1"/>
    </xf>
    <xf numFmtId="0" fontId="49" fillId="38" borderId="0" xfId="0" applyFont="1" applyFill="1" applyBorder="1" applyAlignment="1">
      <alignment vertical="top" wrapText="1"/>
    </xf>
    <xf numFmtId="0" fontId="49" fillId="38" borderId="10" xfId="0" applyFont="1" applyFill="1" applyBorder="1" applyAlignment="1">
      <alignment horizontal="justify" vertical="top" wrapText="1"/>
    </xf>
    <xf numFmtId="0" fontId="52" fillId="37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51" fillId="0" borderId="16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7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51" fillId="36" borderId="10" xfId="0" applyFont="1" applyFill="1" applyBorder="1" applyAlignment="1">
      <alignment vertical="top" wrapText="1"/>
    </xf>
    <xf numFmtId="49" fontId="52" fillId="33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49" fillId="38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top" wrapText="1"/>
    </xf>
    <xf numFmtId="0" fontId="49" fillId="34" borderId="15" xfId="0" applyFont="1" applyFill="1" applyBorder="1" applyAlignment="1">
      <alignment vertical="center" wrapText="1"/>
    </xf>
    <xf numFmtId="0" fontId="49" fillId="36" borderId="15" xfId="0" applyFont="1" applyFill="1" applyBorder="1" applyAlignment="1">
      <alignment horizontal="left" vertical="top" wrapText="1"/>
    </xf>
    <xf numFmtId="0" fontId="49" fillId="0" borderId="15" xfId="0" applyFont="1" applyBorder="1" applyAlignment="1">
      <alignment vertical="top" wrapText="1"/>
    </xf>
    <xf numFmtId="0" fontId="49" fillId="38" borderId="15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vertical="top" wrapText="1"/>
    </xf>
    <xf numFmtId="0" fontId="51" fillId="0" borderId="18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vertical="top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36" borderId="10" xfId="0" applyFont="1" applyFill="1" applyBorder="1" applyAlignment="1">
      <alignment horizontal="left" vertical="top" wrapText="1"/>
    </xf>
    <xf numFmtId="49" fontId="49" fillId="36" borderId="12" xfId="0" applyNumberFormat="1" applyFont="1" applyFill="1" applyBorder="1" applyAlignment="1">
      <alignment horizontal="left" vertical="center"/>
    </xf>
    <xf numFmtId="49" fontId="49" fillId="36" borderId="15" xfId="0" applyNumberFormat="1" applyFont="1" applyFill="1" applyBorder="1" applyAlignment="1">
      <alignment horizontal="right" vertical="center"/>
    </xf>
    <xf numFmtId="0" fontId="49" fillId="0" borderId="12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49" fontId="52" fillId="35" borderId="19" xfId="0" applyNumberFormat="1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left" vertical="center" wrapText="1"/>
    </xf>
    <xf numFmtId="49" fontId="49" fillId="38" borderId="12" xfId="0" applyNumberFormat="1" applyFont="1" applyFill="1" applyBorder="1" applyAlignment="1">
      <alignment horizontal="left" vertical="center"/>
    </xf>
    <xf numFmtId="49" fontId="49" fillId="36" borderId="15" xfId="0" applyNumberFormat="1" applyFont="1" applyFill="1" applyBorder="1" applyAlignment="1">
      <alignment horizontal="right" vertical="center" wrapText="1"/>
    </xf>
    <xf numFmtId="49" fontId="49" fillId="38" borderId="15" xfId="0" applyNumberFormat="1" applyFont="1" applyFill="1" applyBorder="1" applyAlignment="1">
      <alignment horizontal="right" vertical="center" wrapText="1"/>
    </xf>
    <xf numFmtId="49" fontId="49" fillId="38" borderId="15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49" fontId="49" fillId="38" borderId="20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49" fontId="49" fillId="38" borderId="20" xfId="0" applyNumberFormat="1" applyFont="1" applyFill="1" applyBorder="1" applyAlignment="1">
      <alignment horizontal="center" vertical="center" wrapText="1"/>
    </xf>
    <xf numFmtId="49" fontId="49" fillId="38" borderId="12" xfId="0" applyNumberFormat="1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vertical="center" wrapText="1"/>
    </xf>
    <xf numFmtId="49" fontId="49" fillId="38" borderId="21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left"/>
    </xf>
    <xf numFmtId="0" fontId="52" fillId="35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34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top" wrapText="1"/>
    </xf>
    <xf numFmtId="0" fontId="51" fillId="0" borderId="10" xfId="0" applyFont="1" applyBorder="1" applyAlignment="1">
      <alignment vertical="center" wrapText="1"/>
    </xf>
    <xf numFmtId="0" fontId="52" fillId="36" borderId="10" xfId="0" applyFont="1" applyFill="1" applyBorder="1" applyAlignment="1">
      <alignment horizontal="justify" vertical="center" wrapText="1"/>
    </xf>
    <xf numFmtId="0" fontId="49" fillId="34" borderId="10" xfId="0" applyFont="1" applyFill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52" fillId="39" borderId="10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2" fillId="35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justify" vertical="center" wrapText="1"/>
    </xf>
    <xf numFmtId="0" fontId="52" fillId="36" borderId="11" xfId="0" applyFont="1" applyFill="1" applyBorder="1" applyAlignment="1">
      <alignment horizontal="justify" vertical="center" wrapText="1"/>
    </xf>
    <xf numFmtId="0" fontId="52" fillId="34" borderId="11" xfId="0" applyFont="1" applyFill="1" applyBorder="1" applyAlignment="1">
      <alignment horizontal="justify" vertical="center" wrapText="1"/>
    </xf>
    <xf numFmtId="0" fontId="49" fillId="38" borderId="11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top" wrapText="1"/>
    </xf>
    <xf numFmtId="0" fontId="54" fillId="35" borderId="15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0" fillId="34" borderId="15" xfId="0" applyFont="1" applyFill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center" wrapText="1"/>
    </xf>
    <xf numFmtId="0" fontId="50" fillId="36" borderId="15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vertical="center" wrapText="1"/>
    </xf>
    <xf numFmtId="0" fontId="52" fillId="37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justify" vertical="top" wrapText="1"/>
    </xf>
    <xf numFmtId="0" fontId="49" fillId="0" borderId="11" xfId="0" applyFont="1" applyBorder="1" applyAlignment="1">
      <alignment horizontal="justify" vertical="top" wrapText="1"/>
    </xf>
    <xf numFmtId="0" fontId="52" fillId="34" borderId="10" xfId="0" applyFont="1" applyFill="1" applyBorder="1" applyAlignment="1">
      <alignment horizontal="justify" vertical="top" wrapText="1"/>
    </xf>
    <xf numFmtId="0" fontId="52" fillId="34" borderId="11" xfId="0" applyFont="1" applyFill="1" applyBorder="1" applyAlignment="1">
      <alignment horizontal="justify" vertical="top" wrapText="1"/>
    </xf>
    <xf numFmtId="0" fontId="49" fillId="38" borderId="11" xfId="0" applyFont="1" applyFill="1" applyBorder="1" applyAlignment="1">
      <alignment horizontal="justify" vertical="top" wrapText="1"/>
    </xf>
    <xf numFmtId="0" fontId="49" fillId="0" borderId="20" xfId="0" applyFont="1" applyBorder="1" applyAlignment="1">
      <alignment horizontal="center" vertical="top" wrapText="1"/>
    </xf>
    <xf numFmtId="0" fontId="52" fillId="35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distributed" wrapText="1"/>
    </xf>
    <xf numFmtId="0" fontId="55" fillId="37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2" fillId="33" borderId="10" xfId="0" applyFont="1" applyFill="1" applyBorder="1" applyAlignment="1">
      <alignment horizontal="justify" wrapText="1"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 horizontal="justify" wrapText="1"/>
    </xf>
    <xf numFmtId="0" fontId="49" fillId="0" borderId="10" xfId="0" applyFont="1" applyBorder="1" applyAlignment="1">
      <alignment horizontal="justify" wrapText="1"/>
    </xf>
    <xf numFmtId="0" fontId="52" fillId="34" borderId="10" xfId="0" applyFont="1" applyFill="1" applyBorder="1" applyAlignment="1">
      <alignment/>
    </xf>
    <xf numFmtId="0" fontId="52" fillId="36" borderId="10" xfId="0" applyFont="1" applyFill="1" applyBorder="1" applyAlignment="1">
      <alignment horizontal="justify" wrapText="1"/>
    </xf>
    <xf numFmtId="0" fontId="49" fillId="34" borderId="10" xfId="0" applyFont="1" applyFill="1" applyBorder="1" applyAlignment="1">
      <alignment horizontal="justify" wrapText="1"/>
    </xf>
    <xf numFmtId="0" fontId="49" fillId="0" borderId="10" xfId="0" applyFont="1" applyBorder="1" applyAlignment="1">
      <alignment/>
    </xf>
    <xf numFmtId="0" fontId="53" fillId="34" borderId="10" xfId="0" applyFont="1" applyFill="1" applyBorder="1" applyAlignment="1">
      <alignment/>
    </xf>
    <xf numFmtId="0" fontId="52" fillId="39" borderId="10" xfId="0" applyFont="1" applyFill="1" applyBorder="1" applyAlignment="1">
      <alignment horizontal="justify" wrapText="1"/>
    </xf>
    <xf numFmtId="0" fontId="49" fillId="38" borderId="10" xfId="0" applyFont="1" applyFill="1" applyBorder="1" applyAlignment="1">
      <alignment horizontal="justify" wrapText="1"/>
    </xf>
    <xf numFmtId="0" fontId="52" fillId="35" borderId="10" xfId="0" applyFont="1" applyFill="1" applyBorder="1" applyAlignment="1">
      <alignment horizontal="justify" wrapText="1"/>
    </xf>
    <xf numFmtId="0" fontId="53" fillId="36" borderId="10" xfId="0" applyFont="1" applyFill="1" applyBorder="1" applyAlignment="1">
      <alignment horizontal="justify" wrapText="1"/>
    </xf>
    <xf numFmtId="0" fontId="51" fillId="0" borderId="10" xfId="0" applyFont="1" applyBorder="1" applyAlignment="1">
      <alignment horizontal="justify" wrapText="1"/>
    </xf>
    <xf numFmtId="0" fontId="53" fillId="39" borderId="10" xfId="0" applyFont="1" applyFill="1" applyBorder="1" applyAlignment="1">
      <alignment horizontal="justify" wrapText="1"/>
    </xf>
    <xf numFmtId="0" fontId="49" fillId="36" borderId="10" xfId="0" applyFont="1" applyFill="1" applyBorder="1" applyAlignment="1">
      <alignment horizontal="justify" wrapText="1"/>
    </xf>
    <xf numFmtId="0" fontId="49" fillId="0" borderId="12" xfId="0" applyFont="1" applyBorder="1" applyAlignment="1">
      <alignment horizontal="center" wrapText="1"/>
    </xf>
    <xf numFmtId="0" fontId="52" fillId="35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52" fillId="34" borderId="12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2" fillId="36" borderId="12" xfId="0" applyFont="1" applyFill="1" applyBorder="1" applyAlignment="1">
      <alignment horizontal="center" wrapText="1"/>
    </xf>
    <xf numFmtId="0" fontId="52" fillId="39" borderId="12" xfId="0" applyFont="1" applyFill="1" applyBorder="1" applyAlignment="1">
      <alignment horizontal="center" wrapText="1"/>
    </xf>
    <xf numFmtId="0" fontId="52" fillId="33" borderId="13" xfId="0" applyFont="1" applyFill="1" applyBorder="1" applyAlignment="1">
      <alignment horizontal="center" wrapText="1"/>
    </xf>
    <xf numFmtId="0" fontId="49" fillId="38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  <xf numFmtId="0" fontId="49" fillId="38" borderId="13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horizontal="center" wrapText="1"/>
    </xf>
    <xf numFmtId="0" fontId="53" fillId="36" borderId="12" xfId="0" applyFont="1" applyFill="1" applyBorder="1" applyAlignment="1">
      <alignment horizontal="center" wrapText="1"/>
    </xf>
    <xf numFmtId="0" fontId="52" fillId="36" borderId="13" xfId="0" applyFont="1" applyFill="1" applyBorder="1" applyAlignment="1">
      <alignment horizontal="center" wrapText="1"/>
    </xf>
    <xf numFmtId="0" fontId="53" fillId="39" borderId="12" xfId="0" applyFont="1" applyFill="1" applyBorder="1" applyAlignment="1">
      <alignment horizontal="center" wrapText="1"/>
    </xf>
    <xf numFmtId="0" fontId="52" fillId="37" borderId="12" xfId="0" applyFont="1" applyFill="1" applyBorder="1" applyAlignment="1">
      <alignment horizontal="center" wrapText="1"/>
    </xf>
    <xf numFmtId="0" fontId="49" fillId="6" borderId="10" xfId="0" applyFont="1" applyFill="1" applyBorder="1" applyAlignment="1">
      <alignment horizontal="justify" vertical="top" wrapText="1"/>
    </xf>
    <xf numFmtId="0" fontId="49" fillId="6" borderId="12" xfId="0" applyFont="1" applyFill="1" applyBorder="1" applyAlignment="1">
      <alignment horizontal="center" wrapText="1"/>
    </xf>
    <xf numFmtId="49" fontId="49" fillId="0" borderId="12" xfId="0" applyNumberFormat="1" applyFont="1" applyBorder="1" applyAlignment="1">
      <alignment horizontal="center" wrapText="1"/>
    </xf>
    <xf numFmtId="0" fontId="49" fillId="6" borderId="10" xfId="0" applyFont="1" applyFill="1" applyBorder="1" applyAlignment="1">
      <alignment horizontal="justify" wrapText="1"/>
    </xf>
    <xf numFmtId="0" fontId="49" fillId="0" borderId="21" xfId="0" applyFont="1" applyBorder="1" applyAlignment="1">
      <alignment wrapText="1"/>
    </xf>
    <xf numFmtId="0" fontId="49" fillId="6" borderId="10" xfId="0" applyFont="1" applyFill="1" applyBorder="1" applyAlignment="1">
      <alignment horizontal="center" wrapText="1"/>
    </xf>
    <xf numFmtId="0" fontId="49" fillId="6" borderId="10" xfId="0" applyFont="1" applyFill="1" applyBorder="1" applyAlignment="1">
      <alignment horizontal="justify" vertical="center" wrapText="1"/>
    </xf>
    <xf numFmtId="49" fontId="49" fillId="6" borderId="12" xfId="0" applyNumberFormat="1" applyFont="1" applyFill="1" applyBorder="1" applyAlignment="1">
      <alignment horizontal="center" wrapText="1"/>
    </xf>
    <xf numFmtId="0" fontId="49" fillId="6" borderId="11" xfId="0" applyFont="1" applyFill="1" applyBorder="1" applyAlignment="1">
      <alignment horizontal="justify" vertical="center" wrapText="1"/>
    </xf>
    <xf numFmtId="0" fontId="49" fillId="6" borderId="13" xfId="0" applyFont="1" applyFill="1" applyBorder="1" applyAlignment="1">
      <alignment horizontal="center" wrapText="1"/>
    </xf>
    <xf numFmtId="0" fontId="49" fillId="38" borderId="10" xfId="0" applyFont="1" applyFill="1" applyBorder="1" applyAlignment="1">
      <alignment horizontal="center" wrapText="1"/>
    </xf>
    <xf numFmtId="49" fontId="49" fillId="0" borderId="13" xfId="0" applyNumberFormat="1" applyFont="1" applyBorder="1" applyAlignment="1">
      <alignment horizontal="center" wrapText="1"/>
    </xf>
    <xf numFmtId="0" fontId="49" fillId="6" borderId="10" xfId="0" applyFont="1" applyFill="1" applyBorder="1" applyAlignment="1">
      <alignment horizontal="left" vertical="distributed" wrapText="1"/>
    </xf>
    <xf numFmtId="0" fontId="49" fillId="6" borderId="10" xfId="0" applyFont="1" applyFill="1" applyBorder="1" applyAlignment="1">
      <alignment horizontal="left" wrapText="1"/>
    </xf>
    <xf numFmtId="0" fontId="49" fillId="6" borderId="10" xfId="0" applyFont="1" applyFill="1" applyBorder="1" applyAlignment="1">
      <alignment/>
    </xf>
    <xf numFmtId="0" fontId="49" fillId="6" borderId="11" xfId="0" applyFont="1" applyFill="1" applyBorder="1" applyAlignment="1">
      <alignment horizontal="justify" vertical="top" wrapText="1"/>
    </xf>
    <xf numFmtId="49" fontId="49" fillId="6" borderId="13" xfId="0" applyNumberFormat="1" applyFont="1" applyFill="1" applyBorder="1" applyAlignment="1">
      <alignment horizontal="center" wrapText="1"/>
    </xf>
    <xf numFmtId="0" fontId="49" fillId="6" borderId="0" xfId="0" applyFont="1" applyFill="1" applyAlignment="1">
      <alignment vertical="top" wrapText="1"/>
    </xf>
    <xf numFmtId="49" fontId="49" fillId="6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left"/>
    </xf>
    <xf numFmtId="0" fontId="52" fillId="35" borderId="12" xfId="0" applyFont="1" applyFill="1" applyBorder="1" applyAlignment="1">
      <alignment vertical="center" wrapText="1"/>
    </xf>
    <xf numFmtId="0" fontId="52" fillId="37" borderId="12" xfId="0" applyFont="1" applyFill="1" applyBorder="1" applyAlignment="1">
      <alignment vertical="center" wrapText="1"/>
    </xf>
    <xf numFmtId="0" fontId="52" fillId="38" borderId="12" xfId="0" applyFont="1" applyFill="1" applyBorder="1" applyAlignment="1">
      <alignment vertical="center" wrapText="1"/>
    </xf>
    <xf numFmtId="0" fontId="54" fillId="38" borderId="15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1" fontId="52" fillId="35" borderId="12" xfId="0" applyNumberFormat="1" applyFont="1" applyFill="1" applyBorder="1" applyAlignment="1">
      <alignment vertical="top" wrapText="1"/>
    </xf>
    <xf numFmtId="1" fontId="52" fillId="33" borderId="12" xfId="0" applyNumberFormat="1" applyFont="1" applyFill="1" applyBorder="1" applyAlignment="1">
      <alignment/>
    </xf>
    <xf numFmtId="1" fontId="52" fillId="34" borderId="12" xfId="0" applyNumberFormat="1" applyFont="1" applyFill="1" applyBorder="1" applyAlignment="1">
      <alignment/>
    </xf>
    <xf numFmtId="1" fontId="49" fillId="6" borderId="12" xfId="0" applyNumberFormat="1" applyFont="1" applyFill="1" applyBorder="1" applyAlignment="1">
      <alignment/>
    </xf>
    <xf numFmtId="1" fontId="49" fillId="0" borderId="12" xfId="0" applyNumberFormat="1" applyFont="1" applyBorder="1" applyAlignment="1">
      <alignment/>
    </xf>
    <xf numFmtId="1" fontId="52" fillId="36" borderId="12" xfId="0" applyNumberFormat="1" applyFont="1" applyFill="1" applyBorder="1" applyAlignment="1">
      <alignment/>
    </xf>
    <xf numFmtId="1" fontId="49" fillId="34" borderId="12" xfId="0" applyNumberFormat="1" applyFont="1" applyFill="1" applyBorder="1" applyAlignment="1">
      <alignment/>
    </xf>
    <xf numFmtId="1" fontId="49" fillId="6" borderId="13" xfId="0" applyNumberFormat="1" applyFont="1" applyFill="1" applyBorder="1" applyAlignment="1">
      <alignment/>
    </xf>
    <xf numFmtId="1" fontId="49" fillId="38" borderId="13" xfId="0" applyNumberFormat="1" applyFont="1" applyFill="1" applyBorder="1" applyAlignment="1">
      <alignment/>
    </xf>
    <xf numFmtId="1" fontId="49" fillId="38" borderId="12" xfId="0" applyNumberFormat="1" applyFont="1" applyFill="1" applyBorder="1" applyAlignment="1">
      <alignment/>
    </xf>
    <xf numFmtId="1" fontId="49" fillId="39" borderId="12" xfId="0" applyNumberFormat="1" applyFont="1" applyFill="1" applyBorder="1" applyAlignment="1">
      <alignment/>
    </xf>
    <xf numFmtId="1" fontId="52" fillId="35" borderId="12" xfId="0" applyNumberFormat="1" applyFont="1" applyFill="1" applyBorder="1" applyAlignment="1">
      <alignment/>
    </xf>
    <xf numFmtId="1" fontId="49" fillId="36" borderId="12" xfId="0" applyNumberFormat="1" applyFont="1" applyFill="1" applyBorder="1" applyAlignment="1">
      <alignment/>
    </xf>
    <xf numFmtId="1" fontId="52" fillId="37" borderId="12" xfId="0" applyNumberFormat="1" applyFont="1" applyFill="1" applyBorder="1" applyAlignment="1">
      <alignment/>
    </xf>
    <xf numFmtId="1" fontId="52" fillId="35" borderId="10" xfId="0" applyNumberFormat="1" applyFont="1" applyFill="1" applyBorder="1" applyAlignment="1">
      <alignment horizontal="center" vertical="center"/>
    </xf>
    <xf numFmtId="1" fontId="52" fillId="38" borderId="10" xfId="0" applyNumberFormat="1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1" fontId="52" fillId="34" borderId="10" xfId="0" applyNumberFormat="1" applyFont="1" applyFill="1" applyBorder="1" applyAlignment="1">
      <alignment horizontal="center" vertical="center"/>
    </xf>
    <xf numFmtId="1" fontId="49" fillId="36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" fontId="49" fillId="34" borderId="10" xfId="0" applyNumberFormat="1" applyFont="1" applyFill="1" applyBorder="1" applyAlignment="1">
      <alignment horizontal="center" vertical="center"/>
    </xf>
    <xf numFmtId="1" fontId="49" fillId="40" borderId="10" xfId="0" applyNumberFormat="1" applyFont="1" applyFill="1" applyBorder="1" applyAlignment="1">
      <alignment horizontal="center" vertical="center"/>
    </xf>
    <xf numFmtId="1" fontId="52" fillId="37" borderId="12" xfId="0" applyNumberFormat="1" applyFont="1" applyFill="1" applyBorder="1" applyAlignment="1">
      <alignment horizontal="center"/>
    </xf>
    <xf numFmtId="1" fontId="52" fillId="37" borderId="10" xfId="0" applyNumberFormat="1" applyFont="1" applyFill="1" applyBorder="1" applyAlignment="1">
      <alignment horizontal="center" vertical="center"/>
    </xf>
    <xf numFmtId="1" fontId="49" fillId="38" borderId="10" xfId="0" applyNumberFormat="1" applyFont="1" applyFill="1" applyBorder="1" applyAlignment="1">
      <alignment horizontal="center" vertical="center"/>
    </xf>
    <xf numFmtId="1" fontId="2" fillId="4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49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49" fontId="49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39" borderId="10" xfId="0" applyFont="1" applyFill="1" applyBorder="1" applyAlignment="1">
      <alignment horizontal="justify" vertical="top" wrapText="1"/>
    </xf>
    <xf numFmtId="0" fontId="52" fillId="39" borderId="12" xfId="0" applyFont="1" applyFill="1" applyBorder="1" applyAlignment="1">
      <alignment horizontal="center" vertical="top" wrapText="1"/>
    </xf>
    <xf numFmtId="1" fontId="49" fillId="39" borderId="12" xfId="0" applyNumberFormat="1" applyFont="1" applyFill="1" applyBorder="1" applyAlignment="1">
      <alignment vertical="top"/>
    </xf>
    <xf numFmtId="49" fontId="49" fillId="0" borderId="12" xfId="0" applyNumberFormat="1" applyFont="1" applyBorder="1" applyAlignment="1">
      <alignment horizontal="center" vertical="top" wrapText="1"/>
    </xf>
    <xf numFmtId="1" fontId="49" fillId="0" borderId="12" xfId="0" applyNumberFormat="1" applyFont="1" applyBorder="1" applyAlignment="1">
      <alignment vertical="top"/>
    </xf>
    <xf numFmtId="49" fontId="49" fillId="38" borderId="10" xfId="0" applyNumberFormat="1" applyFont="1" applyFill="1" applyBorder="1" applyAlignment="1">
      <alignment horizontal="center" wrapText="1"/>
    </xf>
    <xf numFmtId="1" fontId="49" fillId="6" borderId="21" xfId="0" applyNumberFormat="1" applyFont="1" applyFill="1" applyBorder="1" applyAlignment="1">
      <alignment horizontal="center" vertical="center"/>
    </xf>
    <xf numFmtId="1" fontId="52" fillId="33" borderId="15" xfId="0" applyNumberFormat="1" applyFont="1" applyFill="1" applyBorder="1" applyAlignment="1">
      <alignment horizontal="center" vertical="center"/>
    </xf>
    <xf numFmtId="1" fontId="52" fillId="34" borderId="15" xfId="0" applyNumberFormat="1" applyFont="1" applyFill="1" applyBorder="1" applyAlignment="1">
      <alignment horizontal="center" vertical="center"/>
    </xf>
    <xf numFmtId="1" fontId="49" fillId="36" borderId="15" xfId="0" applyNumberFormat="1" applyFont="1" applyFill="1" applyBorder="1" applyAlignment="1">
      <alignment horizontal="center" vertical="center"/>
    </xf>
    <xf numFmtId="1" fontId="49" fillId="0" borderId="15" xfId="0" applyNumberFormat="1" applyFont="1" applyBorder="1" applyAlignment="1">
      <alignment horizontal="center" vertical="center"/>
    </xf>
    <xf numFmtId="1" fontId="49" fillId="34" borderId="15" xfId="0" applyNumberFormat="1" applyFont="1" applyFill="1" applyBorder="1" applyAlignment="1">
      <alignment horizontal="center" vertical="center"/>
    </xf>
    <xf numFmtId="1" fontId="49" fillId="40" borderId="15" xfId="0" applyNumberFormat="1" applyFont="1" applyFill="1" applyBorder="1" applyAlignment="1">
      <alignment horizontal="center" vertical="center"/>
    </xf>
    <xf numFmtId="1" fontId="49" fillId="40" borderId="15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1" fontId="49" fillId="0" borderId="22" xfId="0" applyNumberFormat="1" applyFont="1" applyBorder="1" applyAlignment="1">
      <alignment horizontal="center" vertical="center"/>
    </xf>
    <xf numFmtId="49" fontId="49" fillId="37" borderId="15" xfId="0" applyNumberFormat="1" applyFont="1" applyFill="1" applyBorder="1" applyAlignment="1">
      <alignment vertical="center"/>
    </xf>
    <xf numFmtId="49" fontId="49" fillId="37" borderId="21" xfId="0" applyNumberFormat="1" applyFont="1" applyFill="1" applyBorder="1" applyAlignment="1">
      <alignment vertical="center"/>
    </xf>
    <xf numFmtId="49" fontId="52" fillId="35" borderId="10" xfId="0" applyNumberFormat="1" applyFont="1" applyFill="1" applyBorder="1" applyAlignment="1">
      <alignment horizontal="center" vertical="center"/>
    </xf>
    <xf numFmtId="49" fontId="52" fillId="35" borderId="15" xfId="0" applyNumberFormat="1" applyFont="1" applyFill="1" applyBorder="1" applyAlignment="1">
      <alignment vertical="center"/>
    </xf>
    <xf numFmtId="49" fontId="52" fillId="35" borderId="21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vertical="center"/>
    </xf>
    <xf numFmtId="49" fontId="49" fillId="33" borderId="21" xfId="0" applyNumberFormat="1" applyFont="1" applyFill="1" applyBorder="1" applyAlignment="1">
      <alignment vertical="center"/>
    </xf>
    <xf numFmtId="49" fontId="49" fillId="34" borderId="15" xfId="0" applyNumberFormat="1" applyFont="1" applyFill="1" applyBorder="1" applyAlignment="1">
      <alignment vertical="center"/>
    </xf>
    <xf numFmtId="49" fontId="49" fillId="34" borderId="21" xfId="0" applyNumberFormat="1" applyFont="1" applyFill="1" applyBorder="1" applyAlignment="1">
      <alignment vertical="center"/>
    </xf>
    <xf numFmtId="49" fontId="49" fillId="36" borderId="15" xfId="0" applyNumberFormat="1" applyFont="1" applyFill="1" applyBorder="1" applyAlignment="1">
      <alignment vertical="center"/>
    </xf>
    <xf numFmtId="49" fontId="49" fillId="36" borderId="21" xfId="0" applyNumberFormat="1" applyFont="1" applyFill="1" applyBorder="1" applyAlignment="1">
      <alignment vertical="center"/>
    </xf>
    <xf numFmtId="49" fontId="49" fillId="0" borderId="15" xfId="0" applyNumberFormat="1" applyFont="1" applyBorder="1" applyAlignment="1">
      <alignment vertical="center"/>
    </xf>
    <xf numFmtId="49" fontId="49" fillId="0" borderId="21" xfId="0" applyNumberFormat="1" applyFont="1" applyBorder="1" applyAlignment="1">
      <alignment vertical="center"/>
    </xf>
    <xf numFmtId="0" fontId="49" fillId="36" borderId="15" xfId="0" applyFont="1" applyFill="1" applyBorder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49" fillId="36" borderId="15" xfId="0" applyNumberFormat="1" applyFont="1" applyFill="1" applyBorder="1" applyAlignment="1">
      <alignment vertical="center" wrapText="1"/>
    </xf>
    <xf numFmtId="49" fontId="49" fillId="36" borderId="21" xfId="0" applyNumberFormat="1" applyFont="1" applyFill="1" applyBorder="1" applyAlignment="1">
      <alignment vertical="center" wrapText="1"/>
    </xf>
    <xf numFmtId="49" fontId="49" fillId="38" borderId="15" xfId="0" applyNumberFormat="1" applyFont="1" applyFill="1" applyBorder="1" applyAlignment="1">
      <alignment vertical="center" wrapText="1"/>
    </xf>
    <xf numFmtId="49" fontId="49" fillId="38" borderId="21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49" fillId="0" borderId="15" xfId="0" applyNumberFormat="1" applyFont="1" applyBorder="1" applyAlignment="1">
      <alignment vertical="center" wrapText="1"/>
    </xf>
    <xf numFmtId="49" fontId="49" fillId="0" borderId="21" xfId="0" applyNumberFormat="1" applyFont="1" applyBorder="1" applyAlignment="1">
      <alignment vertical="center" wrapText="1"/>
    </xf>
    <xf numFmtId="0" fontId="49" fillId="33" borderId="10" xfId="0" applyFont="1" applyFill="1" applyBorder="1" applyAlignment="1">
      <alignment vertical="top" wrapText="1"/>
    </xf>
    <xf numFmtId="0" fontId="49" fillId="33" borderId="15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vertical="center" wrapText="1"/>
    </xf>
    <xf numFmtId="49" fontId="49" fillId="34" borderId="15" xfId="0" applyNumberFormat="1" applyFont="1" applyFill="1" applyBorder="1" applyAlignment="1">
      <alignment vertical="center" wrapText="1"/>
    </xf>
    <xf numFmtId="49" fontId="49" fillId="34" borderId="21" xfId="0" applyNumberFormat="1" applyFont="1" applyFill="1" applyBorder="1" applyAlignment="1">
      <alignment vertical="center" wrapText="1"/>
    </xf>
    <xf numFmtId="0" fontId="49" fillId="38" borderId="15" xfId="0" applyFont="1" applyFill="1" applyBorder="1" applyAlignment="1">
      <alignment vertical="center" wrapText="1"/>
    </xf>
    <xf numFmtId="0" fontId="49" fillId="38" borderId="21" xfId="0" applyFont="1" applyFill="1" applyBorder="1" applyAlignment="1">
      <alignment vertical="center" wrapText="1"/>
    </xf>
    <xf numFmtId="0" fontId="49" fillId="0" borderId="11" xfId="0" applyFont="1" applyBorder="1" applyAlignment="1">
      <alignment vertical="top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8" borderId="19" xfId="0" applyFont="1" applyFill="1" applyBorder="1" applyAlignment="1">
      <alignment horizontal="center" vertical="center" wrapText="1"/>
    </xf>
    <xf numFmtId="49" fontId="52" fillId="34" borderId="15" xfId="0" applyNumberFormat="1" applyFont="1" applyFill="1" applyBorder="1" applyAlignment="1">
      <alignment vertical="center"/>
    </xf>
    <xf numFmtId="49" fontId="52" fillId="34" borderId="21" xfId="0" applyNumberFormat="1" applyFont="1" applyFill="1" applyBorder="1" applyAlignment="1">
      <alignment vertical="center"/>
    </xf>
    <xf numFmtId="49" fontId="52" fillId="33" borderId="15" xfId="0" applyNumberFormat="1" applyFont="1" applyFill="1" applyBorder="1" applyAlignment="1">
      <alignment vertical="center"/>
    </xf>
    <xf numFmtId="49" fontId="52" fillId="33" borderId="2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49" fontId="49" fillId="36" borderId="12" xfId="0" applyNumberFormat="1" applyFont="1" applyFill="1" applyBorder="1" applyAlignment="1">
      <alignment horizontal="left" vertical="center" wrapText="1"/>
    </xf>
    <xf numFmtId="49" fontId="52" fillId="33" borderId="12" xfId="0" applyNumberFormat="1" applyFont="1" applyFill="1" applyBorder="1" applyAlignment="1">
      <alignment horizontal="left" vertical="center"/>
    </xf>
    <xf numFmtId="0" fontId="52" fillId="35" borderId="15" xfId="0" applyFont="1" applyFill="1" applyBorder="1" applyAlignment="1">
      <alignment/>
    </xf>
    <xf numFmtId="49" fontId="52" fillId="35" borderId="23" xfId="0" applyNumberFormat="1" applyFont="1" applyFill="1" applyBorder="1" applyAlignment="1">
      <alignment horizontal="center" vertical="center"/>
    </xf>
    <xf numFmtId="49" fontId="52" fillId="35" borderId="13" xfId="0" applyNumberFormat="1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left" vertical="top" wrapText="1"/>
    </xf>
    <xf numFmtId="49" fontId="52" fillId="33" borderId="15" xfId="0" applyNumberFormat="1" applyFont="1" applyFill="1" applyBorder="1" applyAlignment="1">
      <alignment horizontal="right" vertical="center"/>
    </xf>
    <xf numFmtId="49" fontId="52" fillId="33" borderId="21" xfId="0" applyNumberFormat="1" applyFont="1" applyFill="1" applyBorder="1" applyAlignment="1">
      <alignment horizontal="right" vertical="center"/>
    </xf>
    <xf numFmtId="49" fontId="52" fillId="33" borderId="24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top" wrapText="1"/>
    </xf>
    <xf numFmtId="49" fontId="2" fillId="41" borderId="15" xfId="0" applyNumberFormat="1" applyFont="1" applyFill="1" applyBorder="1" applyAlignment="1">
      <alignment horizontal="right" vertical="center"/>
    </xf>
    <xf numFmtId="49" fontId="2" fillId="41" borderId="21" xfId="0" applyNumberFormat="1" applyFont="1" applyFill="1" applyBorder="1" applyAlignment="1">
      <alignment horizontal="left" vertical="center"/>
    </xf>
    <xf numFmtId="49" fontId="2" fillId="41" borderId="12" xfId="0" applyNumberFormat="1" applyFont="1" applyFill="1" applyBorder="1" applyAlignment="1">
      <alignment horizontal="left" vertical="center"/>
    </xf>
    <xf numFmtId="49" fontId="2" fillId="41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left" vertical="top" wrapText="1"/>
    </xf>
    <xf numFmtId="49" fontId="2" fillId="40" borderId="15" xfId="0" applyNumberFormat="1" applyFont="1" applyFill="1" applyBorder="1" applyAlignment="1">
      <alignment horizontal="right" vertical="center"/>
    </xf>
    <xf numFmtId="49" fontId="2" fillId="40" borderId="21" xfId="0" applyNumberFormat="1" applyFont="1" applyFill="1" applyBorder="1" applyAlignment="1">
      <alignment horizontal="right" vertical="center"/>
    </xf>
    <xf numFmtId="49" fontId="2" fillId="40" borderId="12" xfId="0" applyNumberFormat="1" applyFont="1" applyFill="1" applyBorder="1" applyAlignment="1">
      <alignment horizontal="left" vertical="center"/>
    </xf>
    <xf numFmtId="49" fontId="2" fillId="40" borderId="20" xfId="0" applyNumberFormat="1" applyFont="1" applyFill="1" applyBorder="1" applyAlignment="1">
      <alignment horizontal="center" vertical="center"/>
    </xf>
    <xf numFmtId="49" fontId="49" fillId="36" borderId="21" xfId="0" applyNumberFormat="1" applyFont="1" applyFill="1" applyBorder="1" applyAlignment="1">
      <alignment horizontal="right" vertical="center"/>
    </xf>
    <xf numFmtId="49" fontId="49" fillId="36" borderId="20" xfId="0" applyNumberFormat="1" applyFont="1" applyFill="1" applyBorder="1" applyAlignment="1">
      <alignment horizontal="center" vertical="center"/>
    </xf>
    <xf numFmtId="49" fontId="49" fillId="38" borderId="21" xfId="0" applyNumberFormat="1" applyFont="1" applyFill="1" applyBorder="1" applyAlignment="1">
      <alignment horizontal="right" vertical="center"/>
    </xf>
    <xf numFmtId="49" fontId="49" fillId="36" borderId="15" xfId="0" applyNumberFormat="1" applyFont="1" applyFill="1" applyBorder="1" applyAlignment="1">
      <alignment horizontal="left" vertical="center"/>
    </xf>
    <xf numFmtId="49" fontId="49" fillId="36" borderId="21" xfId="0" applyNumberFormat="1" applyFont="1" applyFill="1" applyBorder="1" applyAlignment="1">
      <alignment horizontal="left" vertical="center"/>
    </xf>
    <xf numFmtId="49" fontId="49" fillId="38" borderId="15" xfId="0" applyNumberFormat="1" applyFont="1" applyFill="1" applyBorder="1" applyAlignment="1">
      <alignment horizontal="left" vertical="center"/>
    </xf>
    <xf numFmtId="49" fontId="49" fillId="38" borderId="21" xfId="0" applyNumberFormat="1" applyFont="1" applyFill="1" applyBorder="1" applyAlignment="1">
      <alignment horizontal="left" vertical="center"/>
    </xf>
    <xf numFmtId="0" fontId="49" fillId="41" borderId="10" xfId="0" applyFont="1" applyFill="1" applyBorder="1" applyAlignment="1">
      <alignment horizontal="left" vertical="top" wrapText="1"/>
    </xf>
    <xf numFmtId="49" fontId="49" fillId="41" borderId="21" xfId="0" applyNumberFormat="1" applyFont="1" applyFill="1" applyBorder="1" applyAlignment="1">
      <alignment horizontal="right" vertical="center"/>
    </xf>
    <xf numFmtId="49" fontId="49" fillId="41" borderId="12" xfId="0" applyNumberFormat="1" applyFont="1" applyFill="1" applyBorder="1" applyAlignment="1">
      <alignment horizontal="left" vertical="center"/>
    </xf>
    <xf numFmtId="49" fontId="49" fillId="41" borderId="20" xfId="0" applyNumberFormat="1" applyFont="1" applyFill="1" applyBorder="1" applyAlignment="1">
      <alignment horizontal="center" vertical="center"/>
    </xf>
    <xf numFmtId="1" fontId="49" fillId="41" borderId="10" xfId="0" applyNumberFormat="1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left" vertical="top" wrapText="1"/>
    </xf>
    <xf numFmtId="49" fontId="49" fillId="40" borderId="15" xfId="0" applyNumberFormat="1" applyFont="1" applyFill="1" applyBorder="1" applyAlignment="1">
      <alignment horizontal="right" vertical="center"/>
    </xf>
    <xf numFmtId="49" fontId="49" fillId="40" borderId="21" xfId="0" applyNumberFormat="1" applyFont="1" applyFill="1" applyBorder="1" applyAlignment="1">
      <alignment horizontal="right" vertical="center"/>
    </xf>
    <xf numFmtId="49" fontId="49" fillId="40" borderId="12" xfId="0" applyNumberFormat="1" applyFont="1" applyFill="1" applyBorder="1" applyAlignment="1">
      <alignment horizontal="left" vertical="center"/>
    </xf>
    <xf numFmtId="49" fontId="49" fillId="40" borderId="20" xfId="0" applyNumberFormat="1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vertical="center" wrapText="1"/>
    </xf>
    <xf numFmtId="0" fontId="49" fillId="40" borderId="10" xfId="0" applyFont="1" applyFill="1" applyBorder="1" applyAlignment="1">
      <alignment vertical="center" wrapText="1"/>
    </xf>
    <xf numFmtId="0" fontId="49" fillId="41" borderId="10" xfId="0" applyFont="1" applyFill="1" applyBorder="1" applyAlignment="1">
      <alignment vertical="top" wrapText="1"/>
    </xf>
    <xf numFmtId="49" fontId="49" fillId="41" borderId="15" xfId="0" applyNumberFormat="1" applyFont="1" applyFill="1" applyBorder="1" applyAlignment="1">
      <alignment horizontal="right" vertical="center" wrapText="1"/>
    </xf>
    <xf numFmtId="49" fontId="49" fillId="41" borderId="21" xfId="0" applyNumberFormat="1" applyFont="1" applyFill="1" applyBorder="1" applyAlignment="1">
      <alignment horizontal="right" vertical="center" wrapText="1"/>
    </xf>
    <xf numFmtId="49" fontId="49" fillId="41" borderId="12" xfId="0" applyNumberFormat="1" applyFont="1" applyFill="1" applyBorder="1" applyAlignment="1">
      <alignment horizontal="left" vertical="center" wrapText="1"/>
    </xf>
    <xf numFmtId="0" fontId="49" fillId="40" borderId="10" xfId="0" applyFont="1" applyFill="1" applyBorder="1" applyAlignment="1">
      <alignment vertical="top" wrapText="1"/>
    </xf>
    <xf numFmtId="49" fontId="49" fillId="40" borderId="12" xfId="0" applyNumberFormat="1" applyFont="1" applyFill="1" applyBorder="1" applyAlignment="1">
      <alignment horizontal="left" vertical="center" wrapText="1"/>
    </xf>
    <xf numFmtId="49" fontId="49" fillId="40" borderId="15" xfId="0" applyNumberFormat="1" applyFont="1" applyFill="1" applyBorder="1" applyAlignment="1">
      <alignment horizontal="right" vertical="center" wrapText="1"/>
    </xf>
    <xf numFmtId="49" fontId="49" fillId="40" borderId="21" xfId="0" applyNumberFormat="1" applyFont="1" applyFill="1" applyBorder="1" applyAlignment="1">
      <alignment horizontal="right" vertical="center" wrapText="1"/>
    </xf>
    <xf numFmtId="49" fontId="52" fillId="33" borderId="15" xfId="0" applyNumberFormat="1" applyFont="1" applyFill="1" applyBorder="1" applyAlignment="1">
      <alignment horizontal="right" vertical="center" wrapText="1"/>
    </xf>
    <xf numFmtId="49" fontId="52" fillId="33" borderId="21" xfId="0" applyNumberFormat="1" applyFont="1" applyFill="1" applyBorder="1" applyAlignment="1">
      <alignment horizontal="right" vertical="center" wrapText="1"/>
    </xf>
    <xf numFmtId="49" fontId="52" fillId="33" borderId="12" xfId="0" applyNumberFormat="1" applyFont="1" applyFill="1" applyBorder="1" applyAlignment="1">
      <alignment horizontal="left" vertical="center" wrapText="1"/>
    </xf>
    <xf numFmtId="49" fontId="49" fillId="36" borderId="21" xfId="0" applyNumberFormat="1" applyFont="1" applyFill="1" applyBorder="1" applyAlignment="1">
      <alignment horizontal="right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49" fillId="41" borderId="10" xfId="0" applyNumberFormat="1" applyFont="1" applyFill="1" applyBorder="1" applyAlignment="1">
      <alignment horizontal="center" vertical="center" wrapText="1"/>
    </xf>
    <xf numFmtId="49" fontId="49" fillId="40" borderId="10" xfId="0" applyNumberFormat="1" applyFont="1" applyFill="1" applyBorder="1" applyAlignment="1">
      <alignment horizontal="center" vertical="center" wrapText="1"/>
    </xf>
    <xf numFmtId="0" fontId="51" fillId="41" borderId="10" xfId="0" applyFont="1" applyFill="1" applyBorder="1" applyAlignment="1">
      <alignment horizontal="left" wrapText="1"/>
    </xf>
    <xf numFmtId="0" fontId="51" fillId="40" borderId="20" xfId="0" applyFont="1" applyFill="1" applyBorder="1" applyAlignment="1">
      <alignment horizontal="left" wrapText="1"/>
    </xf>
    <xf numFmtId="0" fontId="51" fillId="36" borderId="20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left" vertical="top" wrapText="1"/>
    </xf>
    <xf numFmtId="49" fontId="52" fillId="33" borderId="15" xfId="0" applyNumberFormat="1" applyFont="1" applyFill="1" applyBorder="1" applyAlignment="1">
      <alignment horizontal="left" vertical="center"/>
    </xf>
    <xf numFmtId="0" fontId="51" fillId="40" borderId="10" xfId="0" applyFont="1" applyFill="1" applyBorder="1" applyAlignment="1">
      <alignment horizontal="left" wrapText="1"/>
    </xf>
    <xf numFmtId="49" fontId="49" fillId="41" borderId="20" xfId="0" applyNumberFormat="1" applyFont="1" applyFill="1" applyBorder="1" applyAlignment="1">
      <alignment horizontal="center" vertical="center" wrapText="1"/>
    </xf>
    <xf numFmtId="49" fontId="49" fillId="40" borderId="20" xfId="0" applyNumberFormat="1" applyFont="1" applyFill="1" applyBorder="1" applyAlignment="1">
      <alignment horizontal="center" vertical="center" wrapText="1"/>
    </xf>
    <xf numFmtId="49" fontId="49" fillId="36" borderId="20" xfId="0" applyNumberFormat="1" applyFont="1" applyFill="1" applyBorder="1" applyAlignment="1">
      <alignment horizontal="center" vertical="center" wrapText="1"/>
    </xf>
    <xf numFmtId="49" fontId="52" fillId="33" borderId="20" xfId="0" applyNumberFormat="1" applyFont="1" applyFill="1" applyBorder="1" applyAlignment="1">
      <alignment horizontal="center" vertical="center"/>
    </xf>
    <xf numFmtId="49" fontId="49" fillId="41" borderId="15" xfId="0" applyNumberFormat="1" applyFont="1" applyFill="1" applyBorder="1" applyAlignment="1">
      <alignment horizontal="right" vertical="center"/>
    </xf>
    <xf numFmtId="0" fontId="49" fillId="41" borderId="10" xfId="0" applyFont="1" applyFill="1" applyBorder="1" applyAlignment="1">
      <alignment horizontal="justify" vertical="top" wrapText="1"/>
    </xf>
    <xf numFmtId="0" fontId="49" fillId="40" borderId="10" xfId="0" applyFont="1" applyFill="1" applyBorder="1" applyAlignment="1">
      <alignment horizontal="justify" vertical="top" wrapText="1"/>
    </xf>
    <xf numFmtId="49" fontId="49" fillId="41" borderId="10" xfId="0" applyNumberFormat="1" applyFont="1" applyFill="1" applyBorder="1" applyAlignment="1">
      <alignment horizontal="center" vertical="center"/>
    </xf>
    <xf numFmtId="49" fontId="49" fillId="40" borderId="10" xfId="0" applyNumberFormat="1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vertical="center" wrapText="1"/>
    </xf>
    <xf numFmtId="0" fontId="51" fillId="36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49" fillId="38" borderId="12" xfId="0" applyNumberFormat="1" applyFont="1" applyFill="1" applyBorder="1" applyAlignment="1">
      <alignment horizontal="center" wrapText="1"/>
    </xf>
    <xf numFmtId="0" fontId="53" fillId="36" borderId="10" xfId="0" applyFont="1" applyFill="1" applyBorder="1" applyAlignment="1">
      <alignment horizontal="justify" vertical="top" wrapText="1"/>
    </xf>
    <xf numFmtId="0" fontId="53" fillId="39" borderId="10" xfId="0" applyFont="1" applyFill="1" applyBorder="1" applyAlignment="1">
      <alignment horizontal="justify" vertical="top" wrapText="1"/>
    </xf>
    <xf numFmtId="0" fontId="52" fillId="36" borderId="11" xfId="0" applyFont="1" applyFill="1" applyBorder="1" applyAlignment="1">
      <alignment horizontal="justify" vertical="top" wrapText="1"/>
    </xf>
    <xf numFmtId="0" fontId="52" fillId="36" borderId="20" xfId="0" applyFont="1" applyFill="1" applyBorder="1" applyAlignment="1">
      <alignment horizontal="justify" wrapText="1"/>
    </xf>
    <xf numFmtId="0" fontId="49" fillId="38" borderId="20" xfId="0" applyFont="1" applyFill="1" applyBorder="1" applyAlignment="1">
      <alignment horizontal="justify" wrapText="1"/>
    </xf>
    <xf numFmtId="0" fontId="52" fillId="33" borderId="10" xfId="0" applyFont="1" applyFill="1" applyBorder="1" applyAlignment="1">
      <alignment horizontal="center" wrapText="1"/>
    </xf>
    <xf numFmtId="0" fontId="50" fillId="0" borderId="15" xfId="0" applyFont="1" applyBorder="1" applyAlignment="1">
      <alignment horizontal="left" vertical="center" wrapText="1"/>
    </xf>
    <xf numFmtId="49" fontId="49" fillId="37" borderId="12" xfId="0" applyNumberFormat="1" applyFont="1" applyFill="1" applyBorder="1" applyAlignment="1">
      <alignment vertical="center"/>
    </xf>
    <xf numFmtId="49" fontId="52" fillId="35" borderId="12" xfId="0" applyNumberFormat="1" applyFont="1" applyFill="1" applyBorder="1" applyAlignment="1">
      <alignment vertical="center"/>
    </xf>
    <xf numFmtId="49" fontId="49" fillId="33" borderId="12" xfId="0" applyNumberFormat="1" applyFont="1" applyFill="1" applyBorder="1" applyAlignment="1">
      <alignment vertical="center"/>
    </xf>
    <xf numFmtId="49" fontId="49" fillId="34" borderId="12" xfId="0" applyNumberFormat="1" applyFont="1" applyFill="1" applyBorder="1" applyAlignment="1">
      <alignment vertical="center"/>
    </xf>
    <xf numFmtId="49" fontId="49" fillId="36" borderId="12" xfId="0" applyNumberFormat="1" applyFont="1" applyFill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0" fontId="49" fillId="36" borderId="12" xfId="0" applyFont="1" applyFill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49" fontId="49" fillId="36" borderId="12" xfId="0" applyNumberFormat="1" applyFont="1" applyFill="1" applyBorder="1" applyAlignment="1">
      <alignment vertical="center" wrapText="1"/>
    </xf>
    <xf numFmtId="49" fontId="49" fillId="38" borderId="12" xfId="0" applyNumberFormat="1" applyFont="1" applyFill="1" applyBorder="1" applyAlignment="1">
      <alignment vertical="center" wrapText="1"/>
    </xf>
    <xf numFmtId="0" fontId="49" fillId="34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49" fontId="49" fillId="34" borderId="12" xfId="0" applyNumberFormat="1" applyFont="1" applyFill="1" applyBorder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0" fontId="49" fillId="38" borderId="12" xfId="0" applyFont="1" applyFill="1" applyBorder="1" applyAlignment="1">
      <alignment vertical="center" wrapText="1"/>
    </xf>
    <xf numFmtId="49" fontId="52" fillId="34" borderId="12" xfId="0" applyNumberFormat="1" applyFont="1" applyFill="1" applyBorder="1" applyAlignment="1">
      <alignment vertical="center"/>
    </xf>
    <xf numFmtId="49" fontId="52" fillId="33" borderId="12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52" fillId="35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49" fillId="36" borderId="10" xfId="0" applyNumberFormat="1" applyFont="1" applyFill="1" applyBorder="1" applyAlignment="1">
      <alignment horizontal="center" vertical="center"/>
    </xf>
    <xf numFmtId="2" fontId="49" fillId="38" borderId="10" xfId="0" applyNumberFormat="1" applyFont="1" applyFill="1" applyBorder="1" applyAlignment="1">
      <alignment horizontal="center" vertical="center"/>
    </xf>
    <xf numFmtId="2" fontId="49" fillId="41" borderId="10" xfId="0" applyNumberFormat="1" applyFont="1" applyFill="1" applyBorder="1" applyAlignment="1">
      <alignment horizontal="center" vertical="center"/>
    </xf>
    <xf numFmtId="2" fontId="49" fillId="4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4" fillId="36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7" fillId="42" borderId="10" xfId="0" applyFont="1" applyFill="1" applyBorder="1" applyAlignment="1">
      <alignment horizontal="justify" vertical="top" wrapText="1"/>
    </xf>
    <xf numFmtId="0" fontId="7" fillId="43" borderId="10" xfId="0" applyFont="1" applyFill="1" applyBorder="1" applyAlignment="1">
      <alignment horizontal="justify" vertical="top" wrapText="1"/>
    </xf>
    <xf numFmtId="0" fontId="7" fillId="38" borderId="15" xfId="0" applyFont="1" applyFill="1" applyBorder="1" applyAlignment="1">
      <alignment horizontal="justify" vertical="top" wrapText="1"/>
    </xf>
    <xf numFmtId="0" fontId="2" fillId="38" borderId="10" xfId="0" applyFont="1" applyFill="1" applyBorder="1" applyAlignment="1">
      <alignment horizontal="justify" vertical="top" wrapText="1"/>
    </xf>
    <xf numFmtId="0" fontId="5" fillId="0" borderId="25" xfId="0" applyFont="1" applyFill="1" applyBorder="1" applyAlignment="1">
      <alignment horizontal="justify" vertical="top" wrapText="1"/>
    </xf>
    <xf numFmtId="0" fontId="52" fillId="0" borderId="26" xfId="0" applyFont="1" applyBorder="1" applyAlignment="1">
      <alignment horizontal="justify" vertical="top" wrapText="1"/>
    </xf>
    <xf numFmtId="0" fontId="49" fillId="0" borderId="27" xfId="0" applyFont="1" applyBorder="1" applyAlignment="1">
      <alignment horizontal="justify" vertical="top" wrapText="1"/>
    </xf>
    <xf numFmtId="0" fontId="55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2" fillId="0" borderId="26" xfId="0" applyFont="1" applyBorder="1" applyAlignment="1">
      <alignment vertical="top" wrapText="1"/>
    </xf>
    <xf numFmtId="0" fontId="49" fillId="0" borderId="27" xfId="0" applyFont="1" applyBorder="1" applyAlignment="1">
      <alignment vertical="top" wrapText="1"/>
    </xf>
    <xf numFmtId="2" fontId="49" fillId="0" borderId="15" xfId="0" applyNumberFormat="1" applyFont="1" applyBorder="1" applyAlignment="1">
      <alignment vertical="center" wrapText="1"/>
    </xf>
    <xf numFmtId="0" fontId="49" fillId="0" borderId="26" xfId="0" applyFont="1" applyBorder="1" applyAlignment="1">
      <alignment vertical="top" wrapText="1"/>
    </xf>
    <xf numFmtId="0" fontId="49" fillId="0" borderId="26" xfId="0" applyFont="1" applyBorder="1" applyAlignment="1">
      <alignment horizontal="justify" vertical="top" wrapText="1"/>
    </xf>
    <xf numFmtId="0" fontId="49" fillId="0" borderId="11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justify" vertical="top" wrapText="1"/>
    </xf>
    <xf numFmtId="0" fontId="7" fillId="39" borderId="15" xfId="0" applyFont="1" applyFill="1" applyBorder="1" applyAlignment="1">
      <alignment horizontal="justify" vertical="top" wrapText="1"/>
    </xf>
    <xf numFmtId="2" fontId="4" fillId="44" borderId="15" xfId="59" applyNumberFormat="1" applyFont="1" applyFill="1" applyBorder="1" applyAlignment="1">
      <alignment horizontal="justify" vertical="top" wrapText="1"/>
      <protection/>
    </xf>
    <xf numFmtId="0" fontId="49" fillId="45" borderId="10" xfId="0" applyFont="1" applyFill="1" applyBorder="1" applyAlignment="1">
      <alignment horizontal="left" vertical="top" wrapText="1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38" borderId="22" xfId="0" applyFont="1" applyFill="1" applyBorder="1" applyAlignment="1">
      <alignment horizontal="center" vertical="center" wrapText="1"/>
    </xf>
    <xf numFmtId="0" fontId="49" fillId="38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vertical="top"/>
    </xf>
    <xf numFmtId="0" fontId="49" fillId="0" borderId="1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1_207381.zip\&#1087;&#1088;&#1080;&#1083;.%20&#1082;%20&#1087;&#1088;&#1086;&#1077;&#1082;&#1090;&#1091;%20&#1088;&#1077;&#1096;&#1077;&#1085;&#1080;&#1103;\&#1073;&#1102;&#1076;&#1078;&#1077;&#1090;%202017-19&#1080;&#1079;&#1084;&#1077;&#1085;&#1076;&#1077;&#1082;&#1072;&#1073;&#1088;&#1100;&#1082;&#10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3"/>
      <sheetName val="прил5"/>
      <sheetName val="прил7"/>
      <sheetName val="прил9"/>
      <sheetName val="прил11"/>
      <sheetName val="прил13"/>
      <sheetName val="прил19т1"/>
      <sheetName val="прил19т5"/>
    </sheetNames>
    <sheetDataSet>
      <sheetData sheetId="3">
        <row r="169">
          <cell r="H1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70.57421875" style="0" customWidth="1"/>
    <col min="2" max="2" width="11.140625" style="0" customWidth="1"/>
    <col min="3" max="3" width="23.421875" style="0" customWidth="1"/>
    <col min="4" max="4" width="13.28125" style="0" customWidth="1"/>
  </cols>
  <sheetData>
    <row r="1" spans="1:4" ht="15">
      <c r="A1" s="440" t="s">
        <v>278</v>
      </c>
      <c r="B1" s="440"/>
      <c r="C1" s="440"/>
      <c r="D1" s="441"/>
    </row>
    <row r="2" spans="1:4" ht="15">
      <c r="A2" s="440" t="s">
        <v>655</v>
      </c>
      <c r="B2" s="440"/>
      <c r="C2" s="440"/>
      <c r="D2" s="441"/>
    </row>
    <row r="3" spans="1:4" ht="15">
      <c r="A3" s="440" t="s">
        <v>701</v>
      </c>
      <c r="B3" s="440"/>
      <c r="C3" s="440"/>
      <c r="D3" s="441"/>
    </row>
    <row r="4" spans="1:4" ht="15">
      <c r="A4" s="440" t="s">
        <v>704</v>
      </c>
      <c r="B4" s="440"/>
      <c r="C4" s="440"/>
      <c r="D4" s="441"/>
    </row>
    <row r="5" spans="1:4" ht="15">
      <c r="A5" s="440" t="s">
        <v>688</v>
      </c>
      <c r="B5" s="440"/>
      <c r="C5" s="440"/>
      <c r="D5" s="441"/>
    </row>
    <row r="6" spans="1:4" ht="15">
      <c r="A6" s="453" t="s">
        <v>797</v>
      </c>
      <c r="B6" s="453"/>
      <c r="C6" s="453"/>
      <c r="D6" s="454"/>
    </row>
    <row r="7" spans="1:4" ht="15">
      <c r="A7" s="442"/>
      <c r="B7" s="442"/>
      <c r="C7" s="442"/>
      <c r="D7" s="443"/>
    </row>
    <row r="8" spans="1:4" ht="18.75">
      <c r="A8" s="444" t="s">
        <v>369</v>
      </c>
      <c r="B8" s="444"/>
      <c r="C8" s="444"/>
      <c r="D8" s="445"/>
    </row>
    <row r="9" spans="1:4" ht="15">
      <c r="A9" s="451" t="s">
        <v>689</v>
      </c>
      <c r="B9" s="451"/>
      <c r="C9" s="451"/>
      <c r="D9" s="452"/>
    </row>
    <row r="10" spans="1:4" ht="15">
      <c r="A10" s="451" t="s">
        <v>354</v>
      </c>
      <c r="B10" s="451"/>
      <c r="C10" s="451"/>
      <c r="D10" s="451"/>
    </row>
    <row r="11" ht="15">
      <c r="J11" s="3"/>
    </row>
    <row r="12" ht="15">
      <c r="D12" s="213" t="s">
        <v>370</v>
      </c>
    </row>
    <row r="13" spans="1:4" ht="35.25" customHeight="1">
      <c r="A13" s="446" t="s">
        <v>166</v>
      </c>
      <c r="B13" s="450" t="s">
        <v>338</v>
      </c>
      <c r="C13" s="450"/>
      <c r="D13" s="448" t="s">
        <v>340</v>
      </c>
    </row>
    <row r="14" spans="1:4" ht="86.25" customHeight="1">
      <c r="A14" s="447"/>
      <c r="B14" s="144" t="s">
        <v>339</v>
      </c>
      <c r="C14" s="144" t="s">
        <v>690</v>
      </c>
      <c r="D14" s="449"/>
    </row>
    <row r="15" spans="1:4" ht="22.5" customHeight="1">
      <c r="A15" s="115" t="s">
        <v>168</v>
      </c>
      <c r="B15" s="167"/>
      <c r="C15" s="145" t="s">
        <v>167</v>
      </c>
      <c r="D15" s="215">
        <v>5056935</v>
      </c>
    </row>
    <row r="16" spans="1:4" ht="18.75" customHeight="1">
      <c r="A16" s="116" t="s">
        <v>170</v>
      </c>
      <c r="B16" s="168"/>
      <c r="C16" s="146" t="s">
        <v>169</v>
      </c>
      <c r="D16" s="216">
        <f>SUM(D17)</f>
        <v>24905</v>
      </c>
    </row>
    <row r="17" spans="1:4" ht="17.25" customHeight="1">
      <c r="A17" s="117" t="s">
        <v>172</v>
      </c>
      <c r="B17" s="169"/>
      <c r="C17" s="147" t="s">
        <v>171</v>
      </c>
      <c r="D17" s="217">
        <v>24905</v>
      </c>
    </row>
    <row r="18" spans="1:4" ht="17.25" customHeight="1">
      <c r="A18" s="192" t="s">
        <v>341</v>
      </c>
      <c r="B18" s="193">
        <v>182</v>
      </c>
      <c r="C18" s="196"/>
      <c r="D18" s="218">
        <v>24905</v>
      </c>
    </row>
    <row r="19" spans="1:4" ht="68.25" customHeight="1">
      <c r="A19" s="140" t="s">
        <v>174</v>
      </c>
      <c r="B19" s="170">
        <v>182</v>
      </c>
      <c r="C19" s="149" t="s">
        <v>173</v>
      </c>
      <c r="D19" s="219">
        <v>24888.97</v>
      </c>
    </row>
    <row r="20" spans="1:4" ht="111.75" customHeight="1" hidden="1">
      <c r="A20" s="56" t="s">
        <v>176</v>
      </c>
      <c r="B20" s="170">
        <v>182</v>
      </c>
      <c r="C20" s="149" t="s">
        <v>175</v>
      </c>
      <c r="D20" s="219">
        <v>341695</v>
      </c>
    </row>
    <row r="21" spans="1:4" ht="48" customHeight="1">
      <c r="A21" s="56" t="s">
        <v>178</v>
      </c>
      <c r="B21" s="170">
        <v>182</v>
      </c>
      <c r="C21" s="149" t="s">
        <v>177</v>
      </c>
      <c r="D21" s="219">
        <v>16</v>
      </c>
    </row>
    <row r="22" spans="1:4" ht="33" customHeight="1" hidden="1">
      <c r="A22" s="118" t="s">
        <v>180</v>
      </c>
      <c r="B22" s="168"/>
      <c r="C22" s="150" t="s">
        <v>179</v>
      </c>
      <c r="D22" s="216">
        <f>SUM(D23)</f>
        <v>5044432</v>
      </c>
    </row>
    <row r="23" spans="1:4" ht="33" customHeight="1" hidden="1">
      <c r="A23" s="141" t="s">
        <v>182</v>
      </c>
      <c r="B23" s="169"/>
      <c r="C23" s="151" t="s">
        <v>181</v>
      </c>
      <c r="D23" s="217">
        <f>SUM(D25:D28)</f>
        <v>5044432</v>
      </c>
    </row>
    <row r="24" spans="1:4" ht="19.5" customHeight="1" hidden="1">
      <c r="A24" s="184" t="s">
        <v>342</v>
      </c>
      <c r="B24" s="185">
        <v>100</v>
      </c>
      <c r="C24" s="197"/>
      <c r="D24" s="218">
        <f>SUM(D25:D28)</f>
        <v>5044432</v>
      </c>
    </row>
    <row r="25" spans="1:4" ht="63.75" customHeight="1" hidden="1">
      <c r="A25" s="56" t="s">
        <v>184</v>
      </c>
      <c r="B25" s="166">
        <v>100</v>
      </c>
      <c r="C25" s="149" t="s">
        <v>183</v>
      </c>
      <c r="D25" s="219">
        <v>2072754</v>
      </c>
    </row>
    <row r="26" spans="1:4" ht="78.75" hidden="1">
      <c r="A26" s="56" t="s">
        <v>186</v>
      </c>
      <c r="B26" s="166">
        <v>100</v>
      </c>
      <c r="C26" s="149" t="s">
        <v>185</v>
      </c>
      <c r="D26" s="219">
        <v>21042</v>
      </c>
    </row>
    <row r="27" spans="1:4" ht="65.25" customHeight="1" hidden="1">
      <c r="A27" s="56" t="s">
        <v>188</v>
      </c>
      <c r="B27" s="166">
        <v>100</v>
      </c>
      <c r="C27" s="149" t="s">
        <v>187</v>
      </c>
      <c r="D27" s="219">
        <v>3352079</v>
      </c>
    </row>
    <row r="28" spans="1:4" ht="66" customHeight="1" hidden="1">
      <c r="A28" s="56" t="s">
        <v>190</v>
      </c>
      <c r="B28" s="166">
        <v>100</v>
      </c>
      <c r="C28" s="149" t="s">
        <v>189</v>
      </c>
      <c r="D28" s="219">
        <v>-401443</v>
      </c>
    </row>
    <row r="29" spans="1:4" ht="16.5" customHeight="1" hidden="1">
      <c r="A29" s="116" t="s">
        <v>192</v>
      </c>
      <c r="B29" s="168"/>
      <c r="C29" s="150" t="s">
        <v>191</v>
      </c>
      <c r="D29" s="216">
        <v>5949</v>
      </c>
    </row>
    <row r="30" spans="1:4" ht="30" customHeight="1" hidden="1">
      <c r="A30" s="117" t="s">
        <v>373</v>
      </c>
      <c r="B30" s="169"/>
      <c r="C30" s="152" t="s">
        <v>375</v>
      </c>
      <c r="D30" s="217">
        <f>SUM(D31)</f>
        <v>94128</v>
      </c>
    </row>
    <row r="31" spans="1:4" ht="16.5" customHeight="1" hidden="1">
      <c r="A31" s="192" t="s">
        <v>341</v>
      </c>
      <c r="B31" s="193">
        <v>182</v>
      </c>
      <c r="C31" s="187"/>
      <c r="D31" s="218">
        <f>SUM(D32+D34+D36)</f>
        <v>94128</v>
      </c>
    </row>
    <row r="32" spans="1:4" ht="33" customHeight="1" hidden="1">
      <c r="A32" s="379" t="s">
        <v>374</v>
      </c>
      <c r="B32" s="380">
        <v>182</v>
      </c>
      <c r="C32" s="165" t="s">
        <v>376</v>
      </c>
      <c r="D32" s="227">
        <f>SUM(D33)</f>
        <v>21388</v>
      </c>
    </row>
    <row r="33" spans="1:4" ht="33" customHeight="1" hidden="1">
      <c r="A33" s="119" t="s">
        <v>374</v>
      </c>
      <c r="B33" s="172">
        <v>182</v>
      </c>
      <c r="C33" s="153" t="s">
        <v>511</v>
      </c>
      <c r="D33" s="219">
        <v>21388</v>
      </c>
    </row>
    <row r="34" spans="1:4" ht="33" customHeight="1" hidden="1">
      <c r="A34" s="379" t="s">
        <v>377</v>
      </c>
      <c r="B34" s="380">
        <v>182</v>
      </c>
      <c r="C34" s="165" t="s">
        <v>378</v>
      </c>
      <c r="D34" s="227">
        <f>SUM(D35)</f>
        <v>50694</v>
      </c>
    </row>
    <row r="35" spans="1:4" ht="32.25" customHeight="1" hidden="1">
      <c r="A35" s="129" t="s">
        <v>377</v>
      </c>
      <c r="B35" s="178">
        <v>182</v>
      </c>
      <c r="C35" s="160" t="s">
        <v>512</v>
      </c>
      <c r="D35" s="224">
        <v>50694</v>
      </c>
    </row>
    <row r="36" spans="1:4" ht="33.75" customHeight="1" hidden="1">
      <c r="A36" s="379" t="s">
        <v>379</v>
      </c>
      <c r="B36" s="380">
        <v>182</v>
      </c>
      <c r="C36" s="165" t="s">
        <v>380</v>
      </c>
      <c r="D36" s="227">
        <v>22046</v>
      </c>
    </row>
    <row r="37" spans="1:4" ht="32.25" customHeight="1" hidden="1">
      <c r="A37" s="117" t="s">
        <v>194</v>
      </c>
      <c r="B37" s="169"/>
      <c r="C37" s="152" t="s">
        <v>193</v>
      </c>
      <c r="D37" s="217">
        <f>SUM(D39:D40)</f>
        <v>2233804</v>
      </c>
    </row>
    <row r="38" spans="1:4" ht="17.25" customHeight="1" hidden="1">
      <c r="A38" s="192" t="s">
        <v>341</v>
      </c>
      <c r="B38" s="193">
        <v>182</v>
      </c>
      <c r="C38" s="187"/>
      <c r="D38" s="218">
        <f>SUM(D39:D40)</f>
        <v>2233804</v>
      </c>
    </row>
    <row r="39" spans="1:4" ht="18.75" customHeight="1" hidden="1">
      <c r="A39" s="119" t="s">
        <v>194</v>
      </c>
      <c r="B39" s="172">
        <v>182</v>
      </c>
      <c r="C39" s="153" t="s">
        <v>195</v>
      </c>
      <c r="D39" s="219">
        <v>2233542</v>
      </c>
    </row>
    <row r="40" spans="1:4" ht="32.25" customHeight="1" hidden="1">
      <c r="A40" s="119" t="s">
        <v>328</v>
      </c>
      <c r="B40" s="172">
        <v>182</v>
      </c>
      <c r="C40" s="153" t="s">
        <v>327</v>
      </c>
      <c r="D40" s="219">
        <v>262</v>
      </c>
    </row>
    <row r="41" spans="1:4" ht="16.5" customHeight="1" hidden="1">
      <c r="A41" s="117" t="s">
        <v>197</v>
      </c>
      <c r="B41" s="169"/>
      <c r="C41" s="152" t="s">
        <v>196</v>
      </c>
      <c r="D41" s="217">
        <v>5949</v>
      </c>
    </row>
    <row r="42" spans="1:4" ht="16.5" customHeight="1" hidden="1">
      <c r="A42" s="192" t="s">
        <v>341</v>
      </c>
      <c r="B42" s="193">
        <v>182</v>
      </c>
      <c r="C42" s="187"/>
      <c r="D42" s="218">
        <v>5949</v>
      </c>
    </row>
    <row r="43" spans="1:4" ht="17.25" customHeight="1" hidden="1">
      <c r="A43" s="119" t="s">
        <v>197</v>
      </c>
      <c r="B43" s="172">
        <v>182</v>
      </c>
      <c r="C43" s="153" t="s">
        <v>198</v>
      </c>
      <c r="D43" s="219">
        <v>5949</v>
      </c>
    </row>
    <row r="44" spans="1:4" ht="33.75" customHeight="1" hidden="1">
      <c r="A44" s="119" t="s">
        <v>330</v>
      </c>
      <c r="B44" s="172">
        <v>182</v>
      </c>
      <c r="C44" s="153" t="s">
        <v>329</v>
      </c>
      <c r="D44" s="219">
        <v>-1944</v>
      </c>
    </row>
    <row r="45" spans="1:4" ht="16.5" customHeight="1">
      <c r="A45" s="116" t="s">
        <v>607</v>
      </c>
      <c r="B45" s="168"/>
      <c r="C45" s="150" t="s">
        <v>608</v>
      </c>
      <c r="D45" s="216">
        <v>657292.9</v>
      </c>
    </row>
    <row r="46" spans="1:4" ht="30" customHeight="1" hidden="1">
      <c r="A46" s="117" t="s">
        <v>373</v>
      </c>
      <c r="B46" s="169"/>
      <c r="C46" s="152" t="s">
        <v>375</v>
      </c>
      <c r="D46" s="217">
        <f>SUM(D47)</f>
        <v>94128</v>
      </c>
    </row>
    <row r="47" spans="1:4" ht="16.5" customHeight="1" hidden="1">
      <c r="A47" s="192" t="s">
        <v>341</v>
      </c>
      <c r="B47" s="193">
        <v>182</v>
      </c>
      <c r="C47" s="187"/>
      <c r="D47" s="218">
        <f>SUM(D48+D50+D52)</f>
        <v>94128</v>
      </c>
    </row>
    <row r="48" spans="1:4" ht="33" customHeight="1" hidden="1">
      <c r="A48" s="379" t="s">
        <v>374</v>
      </c>
      <c r="B48" s="380">
        <v>182</v>
      </c>
      <c r="C48" s="165" t="s">
        <v>376</v>
      </c>
      <c r="D48" s="227">
        <f>SUM(D49)</f>
        <v>21388</v>
      </c>
    </row>
    <row r="49" spans="1:4" ht="33" customHeight="1" hidden="1">
      <c r="A49" s="119" t="s">
        <v>374</v>
      </c>
      <c r="B49" s="172">
        <v>182</v>
      </c>
      <c r="C49" s="153" t="s">
        <v>511</v>
      </c>
      <c r="D49" s="219">
        <v>21388</v>
      </c>
    </row>
    <row r="50" spans="1:4" ht="33" customHeight="1" hidden="1">
      <c r="A50" s="379" t="s">
        <v>377</v>
      </c>
      <c r="B50" s="380">
        <v>182</v>
      </c>
      <c r="C50" s="165" t="s">
        <v>378</v>
      </c>
      <c r="D50" s="227">
        <f>SUM(D51)</f>
        <v>50694</v>
      </c>
    </row>
    <row r="51" spans="1:4" ht="32.25" customHeight="1" hidden="1">
      <c r="A51" s="129" t="s">
        <v>377</v>
      </c>
      <c r="B51" s="178">
        <v>182</v>
      </c>
      <c r="C51" s="160" t="s">
        <v>512</v>
      </c>
      <c r="D51" s="224">
        <v>50694</v>
      </c>
    </row>
    <row r="52" spans="1:4" ht="33.75" customHeight="1" hidden="1">
      <c r="A52" s="379" t="s">
        <v>379</v>
      </c>
      <c r="B52" s="380">
        <v>182</v>
      </c>
      <c r="C52" s="165" t="s">
        <v>380</v>
      </c>
      <c r="D52" s="227">
        <v>22046</v>
      </c>
    </row>
    <row r="53" spans="1:4" ht="32.25" customHeight="1" hidden="1">
      <c r="A53" s="117" t="s">
        <v>194</v>
      </c>
      <c r="B53" s="169"/>
      <c r="C53" s="152" t="s">
        <v>193</v>
      </c>
      <c r="D53" s="217">
        <f>SUM(D55:D56)</f>
        <v>2233804</v>
      </c>
    </row>
    <row r="54" spans="1:4" ht="17.25" customHeight="1" hidden="1">
      <c r="A54" s="192" t="s">
        <v>341</v>
      </c>
      <c r="B54" s="193">
        <v>182</v>
      </c>
      <c r="C54" s="187"/>
      <c r="D54" s="218">
        <f>SUM(D55:D56)</f>
        <v>2233804</v>
      </c>
    </row>
    <row r="55" spans="1:4" ht="18.75" customHeight="1" hidden="1">
      <c r="A55" s="119" t="s">
        <v>194</v>
      </c>
      <c r="B55" s="172">
        <v>182</v>
      </c>
      <c r="C55" s="153" t="s">
        <v>195</v>
      </c>
      <c r="D55" s="219">
        <v>2233542</v>
      </c>
    </row>
    <row r="56" spans="1:4" ht="32.25" customHeight="1" hidden="1">
      <c r="A56" s="119" t="s">
        <v>328</v>
      </c>
      <c r="B56" s="172">
        <v>182</v>
      </c>
      <c r="C56" s="153" t="s">
        <v>327</v>
      </c>
      <c r="D56" s="219">
        <v>262</v>
      </c>
    </row>
    <row r="57" spans="1:4" ht="16.5" customHeight="1">
      <c r="A57" s="117" t="s">
        <v>609</v>
      </c>
      <c r="B57" s="169"/>
      <c r="C57" s="152" t="s">
        <v>610</v>
      </c>
      <c r="D57" s="217">
        <v>16088</v>
      </c>
    </row>
    <row r="58" spans="1:4" ht="16.5" customHeight="1">
      <c r="A58" s="192" t="s">
        <v>341</v>
      </c>
      <c r="B58" s="193">
        <v>182</v>
      </c>
      <c r="C58" s="187"/>
      <c r="D58" s="218">
        <v>160088</v>
      </c>
    </row>
    <row r="59" spans="1:4" ht="17.25" customHeight="1">
      <c r="A59" s="119" t="s">
        <v>611</v>
      </c>
      <c r="B59" s="172">
        <v>182</v>
      </c>
      <c r="C59" s="153" t="s">
        <v>612</v>
      </c>
      <c r="D59" s="219">
        <v>641204</v>
      </c>
    </row>
    <row r="60" spans="1:4" ht="19.5" customHeight="1">
      <c r="A60" s="116" t="s">
        <v>200</v>
      </c>
      <c r="B60" s="168"/>
      <c r="C60" s="150" t="s">
        <v>199</v>
      </c>
      <c r="D60" s="216">
        <f>SUM(D61)</f>
        <v>1800</v>
      </c>
    </row>
    <row r="61" spans="1:4" ht="51" customHeight="1">
      <c r="A61" s="117" t="s">
        <v>614</v>
      </c>
      <c r="B61" s="169"/>
      <c r="C61" s="154" t="s">
        <v>613</v>
      </c>
      <c r="D61" s="217">
        <f>SUM(D63)</f>
        <v>1800</v>
      </c>
    </row>
    <row r="62" spans="1:4" ht="15.75">
      <c r="A62" s="192" t="s">
        <v>341</v>
      </c>
      <c r="B62" s="193">
        <v>182</v>
      </c>
      <c r="C62" s="198"/>
      <c r="D62" s="218">
        <f>SUM(D63)</f>
        <v>1800</v>
      </c>
    </row>
    <row r="63" spans="1:4" ht="71.25" customHeight="1">
      <c r="A63" s="417" t="s">
        <v>615</v>
      </c>
      <c r="B63" s="166">
        <v>182</v>
      </c>
      <c r="C63" s="153" t="s">
        <v>616</v>
      </c>
      <c r="D63" s="219">
        <v>1800</v>
      </c>
    </row>
    <row r="64" spans="1:4" ht="34.5" customHeight="1" hidden="1">
      <c r="A64" s="63" t="s">
        <v>332</v>
      </c>
      <c r="B64" s="168"/>
      <c r="C64" s="150" t="s">
        <v>331</v>
      </c>
      <c r="D64" s="216">
        <f>SUM(D65)</f>
        <v>1107</v>
      </c>
    </row>
    <row r="65" spans="1:4" ht="32.25" customHeight="1" hidden="1">
      <c r="A65" s="117" t="s">
        <v>336</v>
      </c>
      <c r="B65" s="169"/>
      <c r="C65" s="152" t="s">
        <v>333</v>
      </c>
      <c r="D65" s="217">
        <f>SUM(D66)</f>
        <v>1107</v>
      </c>
    </row>
    <row r="66" spans="1:4" ht="47.25" hidden="1">
      <c r="A66" s="120" t="s">
        <v>337</v>
      </c>
      <c r="B66" s="173"/>
      <c r="C66" s="155" t="s">
        <v>334</v>
      </c>
      <c r="D66" s="220">
        <f>SUM(D68)</f>
        <v>1107</v>
      </c>
    </row>
    <row r="67" spans="1:4" ht="15.75" hidden="1">
      <c r="A67" s="192" t="s">
        <v>341</v>
      </c>
      <c r="B67" s="193">
        <v>182</v>
      </c>
      <c r="C67" s="187"/>
      <c r="D67" s="218">
        <f>SUM(D68)</f>
        <v>1107</v>
      </c>
    </row>
    <row r="68" spans="1:4" ht="66" customHeight="1" hidden="1">
      <c r="A68" s="10" t="s">
        <v>618</v>
      </c>
      <c r="B68" s="166">
        <v>182</v>
      </c>
      <c r="C68" s="153" t="s">
        <v>335</v>
      </c>
      <c r="D68" s="219">
        <v>1107</v>
      </c>
    </row>
    <row r="69" spans="1:4" ht="46.5" customHeight="1">
      <c r="A69" s="109" t="s">
        <v>202</v>
      </c>
      <c r="B69" s="168"/>
      <c r="C69" s="150" t="s">
        <v>201</v>
      </c>
      <c r="D69" s="216">
        <v>4372937</v>
      </c>
    </row>
    <row r="70" spans="1:4" ht="31.5" customHeight="1" hidden="1">
      <c r="A70" s="117" t="s">
        <v>204</v>
      </c>
      <c r="B70" s="169"/>
      <c r="C70" s="152" t="s">
        <v>203</v>
      </c>
      <c r="D70" s="217">
        <f>SUM(D71)</f>
        <v>292</v>
      </c>
    </row>
    <row r="71" spans="1:4" ht="31.5" customHeight="1" hidden="1">
      <c r="A71" s="120" t="s">
        <v>619</v>
      </c>
      <c r="B71" s="173"/>
      <c r="C71" s="155" t="s">
        <v>49</v>
      </c>
      <c r="D71" s="220">
        <f>SUM(D73:D73)</f>
        <v>292</v>
      </c>
    </row>
    <row r="72" spans="1:4" ht="31.5" hidden="1">
      <c r="A72" s="190" t="s">
        <v>603</v>
      </c>
      <c r="B72" s="191" t="s">
        <v>35</v>
      </c>
      <c r="C72" s="187"/>
      <c r="D72" s="218">
        <f>SUM(D73)</f>
        <v>292</v>
      </c>
    </row>
    <row r="73" spans="1:4" ht="35.25" customHeight="1" hidden="1">
      <c r="A73" s="56" t="s">
        <v>620</v>
      </c>
      <c r="B73" s="186" t="s">
        <v>35</v>
      </c>
      <c r="C73" s="153" t="s">
        <v>205</v>
      </c>
      <c r="D73" s="219">
        <v>292</v>
      </c>
    </row>
    <row r="74" spans="1:4" ht="94.5" customHeight="1">
      <c r="A74" s="141" t="s">
        <v>207</v>
      </c>
      <c r="B74" s="169"/>
      <c r="C74" s="152" t="s">
        <v>206</v>
      </c>
      <c r="D74" s="217">
        <f>SUM(D75)</f>
        <v>4372937</v>
      </c>
    </row>
    <row r="75" spans="1:4" ht="28.5" customHeight="1">
      <c r="A75" s="190" t="s">
        <v>700</v>
      </c>
      <c r="B75" s="191" t="s">
        <v>33</v>
      </c>
      <c r="C75" s="187"/>
      <c r="D75" s="218">
        <v>4372937</v>
      </c>
    </row>
    <row r="76" spans="1:4" ht="65.25" customHeight="1" hidden="1">
      <c r="A76" s="120" t="s">
        <v>209</v>
      </c>
      <c r="B76" s="173" t="s">
        <v>33</v>
      </c>
      <c r="C76" s="155" t="s">
        <v>208</v>
      </c>
      <c r="D76" s="220">
        <f>SUM(D77:D78)</f>
        <v>5872235</v>
      </c>
    </row>
    <row r="77" spans="1:4" ht="81" customHeight="1" hidden="1">
      <c r="A77" s="10" t="s">
        <v>514</v>
      </c>
      <c r="B77" s="186" t="s">
        <v>33</v>
      </c>
      <c r="C77" s="153" t="s">
        <v>513</v>
      </c>
      <c r="D77" s="219">
        <v>5374671</v>
      </c>
    </row>
    <row r="78" spans="1:4" ht="77.25" customHeight="1" hidden="1">
      <c r="A78" s="10" t="s">
        <v>211</v>
      </c>
      <c r="B78" s="186" t="s">
        <v>33</v>
      </c>
      <c r="C78" s="153" t="s">
        <v>210</v>
      </c>
      <c r="D78" s="219">
        <v>497564</v>
      </c>
    </row>
    <row r="79" spans="1:4" ht="84" customHeight="1">
      <c r="A79" s="120" t="s">
        <v>213</v>
      </c>
      <c r="B79" s="173" t="s">
        <v>33</v>
      </c>
      <c r="C79" s="155" t="s">
        <v>212</v>
      </c>
      <c r="D79" s="220">
        <f>SUM(D80)</f>
        <v>4372937</v>
      </c>
    </row>
    <row r="80" spans="1:4" ht="80.25" customHeight="1">
      <c r="A80" s="41" t="s">
        <v>38</v>
      </c>
      <c r="B80" s="186" t="s">
        <v>33</v>
      </c>
      <c r="C80" s="153" t="s">
        <v>37</v>
      </c>
      <c r="D80" s="219">
        <v>4372937</v>
      </c>
    </row>
    <row r="81" spans="1:4" ht="83.25" customHeight="1" hidden="1">
      <c r="A81" s="120" t="s">
        <v>215</v>
      </c>
      <c r="B81" s="173" t="s">
        <v>33</v>
      </c>
      <c r="C81" s="155" t="s">
        <v>214</v>
      </c>
      <c r="D81" s="220">
        <f>SUM(D82)</f>
        <v>0</v>
      </c>
    </row>
    <row r="82" spans="1:4" ht="63" hidden="1">
      <c r="A82" s="10" t="s">
        <v>40</v>
      </c>
      <c r="B82" s="186" t="s">
        <v>33</v>
      </c>
      <c r="C82" s="153" t="s">
        <v>39</v>
      </c>
      <c r="D82" s="219"/>
    </row>
    <row r="83" spans="1:4" ht="47.25" hidden="1">
      <c r="A83" s="120" t="s">
        <v>381</v>
      </c>
      <c r="B83" s="173" t="s">
        <v>33</v>
      </c>
      <c r="C83" s="155" t="s">
        <v>383</v>
      </c>
      <c r="D83" s="220">
        <f>SUM(D84)</f>
        <v>61440</v>
      </c>
    </row>
    <row r="84" spans="1:4" ht="31.5" hidden="1">
      <c r="A84" s="10" t="s">
        <v>382</v>
      </c>
      <c r="B84" s="186" t="s">
        <v>33</v>
      </c>
      <c r="C84" s="153" t="s">
        <v>384</v>
      </c>
      <c r="D84" s="219">
        <v>61440</v>
      </c>
    </row>
    <row r="85" spans="1:4" ht="21" customHeight="1" hidden="1">
      <c r="A85" s="116" t="s">
        <v>217</v>
      </c>
      <c r="B85" s="168"/>
      <c r="C85" s="150" t="s">
        <v>216</v>
      </c>
      <c r="D85" s="216">
        <f>SUM(D86)</f>
        <v>25484</v>
      </c>
    </row>
    <row r="86" spans="1:4" ht="17.25" customHeight="1" hidden="1">
      <c r="A86" s="121" t="s">
        <v>219</v>
      </c>
      <c r="B86" s="171"/>
      <c r="C86" s="156" t="s">
        <v>218</v>
      </c>
      <c r="D86" s="221">
        <f>SUM(D88:D91)</f>
        <v>25484</v>
      </c>
    </row>
    <row r="87" spans="1:4" ht="36" customHeight="1" hidden="1">
      <c r="A87" s="190" t="s">
        <v>343</v>
      </c>
      <c r="B87" s="189" t="s">
        <v>344</v>
      </c>
      <c r="C87" s="187"/>
      <c r="D87" s="222">
        <f>SUM(D88:D91)</f>
        <v>25484</v>
      </c>
    </row>
    <row r="88" spans="1:4" ht="32.25" customHeight="1" hidden="1">
      <c r="A88" s="56" t="s">
        <v>221</v>
      </c>
      <c r="B88" s="194" t="s">
        <v>344</v>
      </c>
      <c r="C88" s="157" t="s">
        <v>220</v>
      </c>
      <c r="D88" s="223">
        <v>11701</v>
      </c>
    </row>
    <row r="89" spans="1:4" ht="30" customHeight="1" hidden="1">
      <c r="A89" s="188" t="s">
        <v>223</v>
      </c>
      <c r="B89" s="194" t="s">
        <v>344</v>
      </c>
      <c r="C89" s="157" t="s">
        <v>222</v>
      </c>
      <c r="D89" s="224"/>
    </row>
    <row r="90" spans="1:4" ht="16.5" customHeight="1" hidden="1">
      <c r="A90" s="188" t="s">
        <v>225</v>
      </c>
      <c r="B90" s="194" t="s">
        <v>344</v>
      </c>
      <c r="C90" s="157" t="s">
        <v>224</v>
      </c>
      <c r="D90" s="224">
        <v>103</v>
      </c>
    </row>
    <row r="91" spans="1:4" ht="14.25" customHeight="1" hidden="1">
      <c r="A91" s="122" t="s">
        <v>227</v>
      </c>
      <c r="B91" s="194" t="s">
        <v>344</v>
      </c>
      <c r="C91" s="157" t="s">
        <v>226</v>
      </c>
      <c r="D91" s="224">
        <v>13680</v>
      </c>
    </row>
    <row r="92" spans="1:4" ht="31.5" hidden="1">
      <c r="A92" s="116" t="s">
        <v>229</v>
      </c>
      <c r="B92" s="168"/>
      <c r="C92" s="150" t="s">
        <v>228</v>
      </c>
      <c r="D92" s="216">
        <f>SUM(D93,D99)</f>
        <v>5477893</v>
      </c>
    </row>
    <row r="93" spans="1:4" ht="15.75" hidden="1">
      <c r="A93" s="117" t="s">
        <v>231</v>
      </c>
      <c r="B93" s="169"/>
      <c r="C93" s="158" t="s">
        <v>230</v>
      </c>
      <c r="D93" s="217">
        <f>SUM(D94)</f>
        <v>5320705</v>
      </c>
    </row>
    <row r="94" spans="1:4" ht="14.25" customHeight="1" hidden="1">
      <c r="A94" s="120" t="s">
        <v>233</v>
      </c>
      <c r="B94" s="173"/>
      <c r="C94" s="155" t="s">
        <v>232</v>
      </c>
      <c r="D94" s="220">
        <f>SUM(D95+D97)</f>
        <v>5320705</v>
      </c>
    </row>
    <row r="95" spans="1:4" ht="30" customHeight="1" hidden="1">
      <c r="A95" s="190" t="s">
        <v>605</v>
      </c>
      <c r="B95" s="191" t="s">
        <v>34</v>
      </c>
      <c r="C95" s="187"/>
      <c r="D95" s="218">
        <f>SUM(D96)</f>
        <v>5178230</v>
      </c>
    </row>
    <row r="96" spans="1:4" ht="31.5" hidden="1">
      <c r="A96" s="10" t="s">
        <v>234</v>
      </c>
      <c r="B96" s="186" t="s">
        <v>34</v>
      </c>
      <c r="C96" s="153" t="s">
        <v>45</v>
      </c>
      <c r="D96" s="219">
        <v>5178230</v>
      </c>
    </row>
    <row r="97" spans="1:4" ht="30" customHeight="1" hidden="1">
      <c r="A97" s="190" t="s">
        <v>606</v>
      </c>
      <c r="B97" s="191" t="s">
        <v>36</v>
      </c>
      <c r="C97" s="187"/>
      <c r="D97" s="218">
        <f>SUM(D98)</f>
        <v>142475</v>
      </c>
    </row>
    <row r="98" spans="1:4" ht="31.5" hidden="1">
      <c r="A98" s="10" t="s">
        <v>234</v>
      </c>
      <c r="B98" s="186" t="s">
        <v>36</v>
      </c>
      <c r="C98" s="153" t="s">
        <v>45</v>
      </c>
      <c r="D98" s="219">
        <v>142475</v>
      </c>
    </row>
    <row r="99" spans="1:4" ht="18.75" customHeight="1" hidden="1">
      <c r="A99" s="117" t="s">
        <v>236</v>
      </c>
      <c r="B99" s="169"/>
      <c r="C99" s="158" t="s">
        <v>235</v>
      </c>
      <c r="D99" s="217">
        <f>SUM(D100+D103)</f>
        <v>157188</v>
      </c>
    </row>
    <row r="100" spans="1:4" ht="30.75" customHeight="1" hidden="1">
      <c r="A100" s="120" t="s">
        <v>238</v>
      </c>
      <c r="B100" s="173"/>
      <c r="C100" s="155" t="s">
        <v>237</v>
      </c>
      <c r="D100" s="220">
        <f>SUM(D102)</f>
        <v>106722</v>
      </c>
    </row>
    <row r="101" spans="1:4" ht="29.25" customHeight="1" hidden="1">
      <c r="A101" s="190" t="s">
        <v>604</v>
      </c>
      <c r="B101" s="191" t="s">
        <v>33</v>
      </c>
      <c r="C101" s="187"/>
      <c r="D101" s="218">
        <f>SUM(D102)</f>
        <v>106722</v>
      </c>
    </row>
    <row r="102" spans="1:4" ht="33" customHeight="1" hidden="1">
      <c r="A102" s="10" t="s">
        <v>239</v>
      </c>
      <c r="B102" s="186" t="s">
        <v>33</v>
      </c>
      <c r="C102" s="153" t="s">
        <v>50</v>
      </c>
      <c r="D102" s="219">
        <v>106722</v>
      </c>
    </row>
    <row r="103" spans="1:4" ht="20.25" customHeight="1" hidden="1">
      <c r="A103" s="120" t="s">
        <v>317</v>
      </c>
      <c r="B103" s="173"/>
      <c r="C103" s="155" t="s">
        <v>316</v>
      </c>
      <c r="D103" s="220">
        <f>SUM(D104+D106+D108)</f>
        <v>50466</v>
      </c>
    </row>
    <row r="104" spans="1:4" ht="28.5" customHeight="1" hidden="1">
      <c r="A104" s="190" t="s">
        <v>603</v>
      </c>
      <c r="B104" s="191" t="s">
        <v>35</v>
      </c>
      <c r="C104" s="187"/>
      <c r="D104" s="218">
        <f>SUM(D105)</f>
        <v>466</v>
      </c>
    </row>
    <row r="105" spans="1:4" ht="18" customHeight="1" hidden="1">
      <c r="A105" s="10" t="s">
        <v>318</v>
      </c>
      <c r="B105" s="166" t="s">
        <v>35</v>
      </c>
      <c r="C105" s="153" t="s">
        <v>313</v>
      </c>
      <c r="D105" s="219">
        <v>466</v>
      </c>
    </row>
    <row r="106" spans="1:4" ht="30.75" customHeight="1" hidden="1">
      <c r="A106" s="190" t="s">
        <v>605</v>
      </c>
      <c r="B106" s="191" t="s">
        <v>34</v>
      </c>
      <c r="C106" s="187"/>
      <c r="D106" s="218">
        <f>SUM(D107)</f>
        <v>50000</v>
      </c>
    </row>
    <row r="107" spans="1:4" ht="18" customHeight="1" hidden="1">
      <c r="A107" s="10" t="s">
        <v>318</v>
      </c>
      <c r="B107" s="186" t="s">
        <v>34</v>
      </c>
      <c r="C107" s="153" t="s">
        <v>313</v>
      </c>
      <c r="D107" s="219">
        <v>50000</v>
      </c>
    </row>
    <row r="108" spans="1:4" ht="45" customHeight="1" hidden="1">
      <c r="A108" s="190" t="s">
        <v>606</v>
      </c>
      <c r="B108" s="191" t="s">
        <v>36</v>
      </c>
      <c r="C108" s="187"/>
      <c r="D108" s="218">
        <f>SUM(D109)</f>
        <v>0</v>
      </c>
    </row>
    <row r="109" spans="1:4" ht="18" customHeight="1" hidden="1">
      <c r="A109" s="10" t="s">
        <v>318</v>
      </c>
      <c r="B109" s="186" t="s">
        <v>36</v>
      </c>
      <c r="C109" s="153" t="s">
        <v>313</v>
      </c>
      <c r="D109" s="219"/>
    </row>
    <row r="110" spans="1:4" ht="34.5" customHeight="1" hidden="1">
      <c r="A110" s="116" t="s">
        <v>241</v>
      </c>
      <c r="B110" s="168"/>
      <c r="C110" s="150" t="s">
        <v>240</v>
      </c>
      <c r="D110" s="216">
        <f>SUM(D111)</f>
        <v>499699</v>
      </c>
    </row>
    <row r="111" spans="1:4" ht="32.25" customHeight="1" hidden="1">
      <c r="A111" s="190" t="s">
        <v>604</v>
      </c>
      <c r="B111" s="191" t="s">
        <v>33</v>
      </c>
      <c r="C111" s="187"/>
      <c r="D111" s="218">
        <v>499699</v>
      </c>
    </row>
    <row r="112" spans="1:4" ht="81" customHeight="1" hidden="1">
      <c r="A112" s="141" t="s">
        <v>521</v>
      </c>
      <c r="B112" s="169" t="s">
        <v>33</v>
      </c>
      <c r="C112" s="152" t="s">
        <v>525</v>
      </c>
      <c r="D112" s="217">
        <f>SUM(D113)</f>
        <v>333220</v>
      </c>
    </row>
    <row r="113" spans="1:4" ht="97.5" customHeight="1" hidden="1">
      <c r="A113" s="123" t="s">
        <v>522</v>
      </c>
      <c r="B113" s="174" t="s">
        <v>33</v>
      </c>
      <c r="C113" s="159" t="s">
        <v>526</v>
      </c>
      <c r="D113" s="225">
        <f>SUM(D114:D115)</f>
        <v>333220</v>
      </c>
    </row>
    <row r="114" spans="1:4" ht="79.5" customHeight="1" hidden="1">
      <c r="A114" s="50" t="s">
        <v>523</v>
      </c>
      <c r="B114" s="383" t="s">
        <v>33</v>
      </c>
      <c r="C114" s="160" t="s">
        <v>527</v>
      </c>
      <c r="D114" s="224">
        <v>1000</v>
      </c>
    </row>
    <row r="115" spans="1:4" ht="96" customHeight="1" hidden="1">
      <c r="A115" s="50" t="s">
        <v>524</v>
      </c>
      <c r="B115" s="383" t="s">
        <v>33</v>
      </c>
      <c r="C115" s="160" t="s">
        <v>528</v>
      </c>
      <c r="D115" s="224">
        <v>332220</v>
      </c>
    </row>
    <row r="116" spans="1:4" ht="52.5" customHeight="1" hidden="1">
      <c r="A116" s="141" t="s">
        <v>243</v>
      </c>
      <c r="B116" s="169" t="s">
        <v>33</v>
      </c>
      <c r="C116" s="152" t="s">
        <v>242</v>
      </c>
      <c r="D116" s="217">
        <f>SUM(D117+D120)</f>
        <v>940124</v>
      </c>
    </row>
    <row r="117" spans="1:4" ht="31.5" hidden="1">
      <c r="A117" s="123" t="s">
        <v>245</v>
      </c>
      <c r="B117" s="174" t="s">
        <v>33</v>
      </c>
      <c r="C117" s="159" t="s">
        <v>244</v>
      </c>
      <c r="D117" s="225">
        <f>SUM(D118:D119)</f>
        <v>440425</v>
      </c>
    </row>
    <row r="118" spans="1:4" ht="45.75" customHeight="1" hidden="1">
      <c r="A118" s="41" t="s">
        <v>516</v>
      </c>
      <c r="B118" s="186" t="s">
        <v>33</v>
      </c>
      <c r="C118" s="153" t="s">
        <v>515</v>
      </c>
      <c r="D118" s="219">
        <v>412799</v>
      </c>
    </row>
    <row r="119" spans="1:4" ht="47.25" customHeight="1" hidden="1">
      <c r="A119" s="41" t="s">
        <v>247</v>
      </c>
      <c r="B119" s="186" t="s">
        <v>33</v>
      </c>
      <c r="C119" s="153" t="s">
        <v>246</v>
      </c>
      <c r="D119" s="219">
        <v>27626</v>
      </c>
    </row>
    <row r="120" spans="1:4" ht="50.25" customHeight="1" hidden="1">
      <c r="A120" s="246" t="s">
        <v>520</v>
      </c>
      <c r="B120" s="247" t="s">
        <v>33</v>
      </c>
      <c r="C120" s="246" t="s">
        <v>517</v>
      </c>
      <c r="D120" s="248">
        <f>SUM(D121)</f>
        <v>499699</v>
      </c>
    </row>
    <row r="121" spans="1:4" ht="47.25" customHeight="1" hidden="1">
      <c r="A121" s="140" t="s">
        <v>519</v>
      </c>
      <c r="B121" s="249" t="s">
        <v>33</v>
      </c>
      <c r="C121" s="56" t="s">
        <v>518</v>
      </c>
      <c r="D121" s="250">
        <v>499699</v>
      </c>
    </row>
    <row r="122" spans="1:4" ht="21" customHeight="1" hidden="1">
      <c r="A122" s="124" t="s">
        <v>249</v>
      </c>
      <c r="B122" s="175"/>
      <c r="C122" s="150" t="s">
        <v>248</v>
      </c>
      <c r="D122" s="216">
        <f>SUM(D123+D126+D129+D134+D137+D140+D143+D146)</f>
        <v>666708</v>
      </c>
    </row>
    <row r="123" spans="1:4" ht="32.25" customHeight="1" hidden="1">
      <c r="A123" s="141" t="s">
        <v>321</v>
      </c>
      <c r="B123" s="169"/>
      <c r="C123" s="152" t="s">
        <v>319</v>
      </c>
      <c r="D123" s="217">
        <f>SUM(D125)</f>
        <v>2837</v>
      </c>
    </row>
    <row r="124" spans="1:4" ht="19.5" customHeight="1" hidden="1">
      <c r="A124" s="192" t="s">
        <v>341</v>
      </c>
      <c r="B124" s="193">
        <v>182</v>
      </c>
      <c r="C124" s="187"/>
      <c r="D124" s="218">
        <f>SUM(D125)</f>
        <v>2837</v>
      </c>
    </row>
    <row r="125" spans="1:4" ht="75.75" customHeight="1" hidden="1">
      <c r="A125" s="50" t="s">
        <v>322</v>
      </c>
      <c r="B125" s="186" t="s">
        <v>345</v>
      </c>
      <c r="C125" s="153" t="s">
        <v>320</v>
      </c>
      <c r="D125" s="224">
        <v>2837</v>
      </c>
    </row>
    <row r="126" spans="1:4" ht="47.25" customHeight="1" hidden="1">
      <c r="A126" s="142" t="s">
        <v>324</v>
      </c>
      <c r="B126" s="177"/>
      <c r="C126" s="152" t="s">
        <v>323</v>
      </c>
      <c r="D126" s="217">
        <f>SUM(D128)</f>
        <v>343136</v>
      </c>
    </row>
    <row r="127" spans="1:4" ht="15.75" customHeight="1" hidden="1">
      <c r="A127" s="199" t="s">
        <v>346</v>
      </c>
      <c r="B127" s="193">
        <v>188</v>
      </c>
      <c r="C127" s="187"/>
      <c r="D127" s="218">
        <f>SUM(D128)</f>
        <v>343136</v>
      </c>
    </row>
    <row r="128" spans="1:4" ht="48" customHeight="1" hidden="1">
      <c r="A128" s="143" t="s">
        <v>326</v>
      </c>
      <c r="B128" s="178">
        <v>188</v>
      </c>
      <c r="C128" s="160" t="s">
        <v>325</v>
      </c>
      <c r="D128" s="224">
        <v>343136</v>
      </c>
    </row>
    <row r="129" spans="1:4" ht="108.75" customHeight="1" hidden="1">
      <c r="A129" s="117" t="s">
        <v>251</v>
      </c>
      <c r="B129" s="169"/>
      <c r="C129" s="152" t="s">
        <v>250</v>
      </c>
      <c r="D129" s="217">
        <f>SUM(D130+D132)</f>
        <v>2000</v>
      </c>
    </row>
    <row r="130" spans="1:4" ht="22.5" customHeight="1" hidden="1">
      <c r="A130" s="184" t="s">
        <v>385</v>
      </c>
      <c r="B130" s="185">
        <v>821</v>
      </c>
      <c r="C130" s="187"/>
      <c r="D130" s="218">
        <f>SUM(D131)</f>
        <v>0</v>
      </c>
    </row>
    <row r="131" spans="1:4" ht="33.75" customHeight="1" hidden="1">
      <c r="A131" s="67" t="s">
        <v>253</v>
      </c>
      <c r="B131" s="176">
        <v>821</v>
      </c>
      <c r="C131" s="153" t="s">
        <v>252</v>
      </c>
      <c r="D131" s="224"/>
    </row>
    <row r="132" spans="1:4" ht="35.25" customHeight="1" hidden="1">
      <c r="A132" s="190" t="s">
        <v>353</v>
      </c>
      <c r="B132" s="191" t="s">
        <v>347</v>
      </c>
      <c r="C132" s="187"/>
      <c r="D132" s="218">
        <f>SUM(D133)</f>
        <v>2000</v>
      </c>
    </row>
    <row r="133" spans="1:4" ht="31.5" customHeight="1" hidden="1">
      <c r="A133" s="56" t="s">
        <v>255</v>
      </c>
      <c r="B133" s="186" t="s">
        <v>347</v>
      </c>
      <c r="C133" s="153" t="s">
        <v>254</v>
      </c>
      <c r="D133" s="219">
        <v>2000</v>
      </c>
    </row>
    <row r="134" spans="1:4" ht="63" customHeight="1" hidden="1">
      <c r="A134" s="141" t="s">
        <v>529</v>
      </c>
      <c r="B134" s="169"/>
      <c r="C134" s="152" t="s">
        <v>530</v>
      </c>
      <c r="D134" s="217">
        <f>SUM(D135)</f>
        <v>500</v>
      </c>
    </row>
    <row r="135" spans="1:4" ht="19.5" customHeight="1" hidden="1">
      <c r="A135" s="199" t="s">
        <v>346</v>
      </c>
      <c r="B135" s="193">
        <v>188</v>
      </c>
      <c r="C135" s="187"/>
      <c r="D135" s="218">
        <f>SUM(D136)</f>
        <v>500</v>
      </c>
    </row>
    <row r="136" spans="1:4" ht="48" customHeight="1" hidden="1">
      <c r="A136" s="56" t="s">
        <v>529</v>
      </c>
      <c r="B136" s="186" t="s">
        <v>348</v>
      </c>
      <c r="C136" s="153" t="s">
        <v>530</v>
      </c>
      <c r="D136" s="219">
        <v>500</v>
      </c>
    </row>
    <row r="137" spans="1:4" ht="33" customHeight="1" hidden="1">
      <c r="A137" s="141" t="s">
        <v>532</v>
      </c>
      <c r="B137" s="169"/>
      <c r="C137" s="152" t="s">
        <v>531</v>
      </c>
      <c r="D137" s="217">
        <f>SUM(D138)</f>
        <v>32500</v>
      </c>
    </row>
    <row r="138" spans="1:4" ht="16.5" customHeight="1" hidden="1">
      <c r="A138" s="199" t="s">
        <v>346</v>
      </c>
      <c r="B138" s="193">
        <v>188</v>
      </c>
      <c r="C138" s="187"/>
      <c r="D138" s="218">
        <f>SUM(D139)</f>
        <v>32500</v>
      </c>
    </row>
    <row r="139" spans="1:4" ht="33.75" customHeight="1" hidden="1">
      <c r="A139" s="56" t="s">
        <v>533</v>
      </c>
      <c r="B139" s="194">
        <v>188</v>
      </c>
      <c r="C139" s="153" t="s">
        <v>534</v>
      </c>
      <c r="D139" s="219">
        <v>32500</v>
      </c>
    </row>
    <row r="140" spans="1:4" ht="37.5" customHeight="1" hidden="1">
      <c r="A140" s="117" t="s">
        <v>387</v>
      </c>
      <c r="B140" s="169"/>
      <c r="C140" s="152" t="s">
        <v>386</v>
      </c>
      <c r="D140" s="217">
        <f>SUM(D141)</f>
        <v>0</v>
      </c>
    </row>
    <row r="141" spans="1:4" ht="31.5" customHeight="1" hidden="1">
      <c r="A141" s="190" t="s">
        <v>603</v>
      </c>
      <c r="B141" s="191" t="s">
        <v>35</v>
      </c>
      <c r="C141" s="187"/>
      <c r="D141" s="218">
        <f>SUM(D142)</f>
        <v>0</v>
      </c>
    </row>
    <row r="142" spans="1:4" ht="52.5" customHeight="1" hidden="1">
      <c r="A142" s="10" t="s">
        <v>388</v>
      </c>
      <c r="B142" s="251" t="s">
        <v>35</v>
      </c>
      <c r="C142" s="153" t="s">
        <v>389</v>
      </c>
      <c r="D142" s="219"/>
    </row>
    <row r="143" spans="1:4" ht="61.5" customHeight="1" hidden="1">
      <c r="A143" s="117" t="s">
        <v>257</v>
      </c>
      <c r="B143" s="169"/>
      <c r="C143" s="152" t="s">
        <v>256</v>
      </c>
      <c r="D143" s="217">
        <f>SUM(D144)</f>
        <v>74009</v>
      </c>
    </row>
    <row r="144" spans="1:4" ht="24" customHeight="1" hidden="1">
      <c r="A144" s="190" t="s">
        <v>346</v>
      </c>
      <c r="B144" s="185">
        <v>188</v>
      </c>
      <c r="C144" s="187"/>
      <c r="D144" s="218">
        <f>SUM(D145)</f>
        <v>74009</v>
      </c>
    </row>
    <row r="145" spans="1:4" ht="65.25" customHeight="1" hidden="1">
      <c r="A145" s="50" t="s">
        <v>257</v>
      </c>
      <c r="B145" s="176">
        <v>188</v>
      </c>
      <c r="C145" s="160" t="s">
        <v>256</v>
      </c>
      <c r="D145" s="224">
        <v>74009</v>
      </c>
    </row>
    <row r="146" spans="1:4" ht="31.5" hidden="1">
      <c r="A146" s="117" t="s">
        <v>259</v>
      </c>
      <c r="B146" s="169"/>
      <c r="C146" s="152" t="s">
        <v>258</v>
      </c>
      <c r="D146" s="217">
        <f>SUM(D147+D149+D151+D153)</f>
        <v>211726</v>
      </c>
    </row>
    <row r="147" spans="1:4" ht="33.75" customHeight="1" hidden="1">
      <c r="A147" s="201" t="s">
        <v>353</v>
      </c>
      <c r="B147" s="202" t="s">
        <v>347</v>
      </c>
      <c r="C147" s="187"/>
      <c r="D147" s="218">
        <f>SUM(D148)</f>
        <v>4350</v>
      </c>
    </row>
    <row r="148" spans="1:4" ht="30.75" customHeight="1" hidden="1">
      <c r="A148" s="41" t="s">
        <v>42</v>
      </c>
      <c r="B148" s="195" t="s">
        <v>347</v>
      </c>
      <c r="C148" s="153" t="s">
        <v>41</v>
      </c>
      <c r="D148" s="219">
        <v>4350</v>
      </c>
    </row>
    <row r="149" spans="1:4" ht="24" customHeight="1" hidden="1">
      <c r="A149" s="190" t="s">
        <v>346</v>
      </c>
      <c r="B149" s="185">
        <v>188</v>
      </c>
      <c r="C149" s="187"/>
      <c r="D149" s="218">
        <f>SUM(D150)</f>
        <v>143595</v>
      </c>
    </row>
    <row r="150" spans="1:4" ht="33.75" customHeight="1" hidden="1">
      <c r="A150" s="41" t="s">
        <v>42</v>
      </c>
      <c r="B150" s="195" t="s">
        <v>348</v>
      </c>
      <c r="C150" s="153" t="s">
        <v>41</v>
      </c>
      <c r="D150" s="219">
        <v>143595</v>
      </c>
    </row>
    <row r="151" spans="1:4" ht="26.25" customHeight="1" hidden="1">
      <c r="A151" s="192" t="s">
        <v>351</v>
      </c>
      <c r="B151" s="200" t="s">
        <v>349</v>
      </c>
      <c r="C151" s="187"/>
      <c r="D151" s="218">
        <f>SUM(D152)</f>
        <v>36981</v>
      </c>
    </row>
    <row r="152" spans="1:4" ht="31.5" customHeight="1" hidden="1">
      <c r="A152" s="41" t="s">
        <v>42</v>
      </c>
      <c r="B152" s="195" t="s">
        <v>349</v>
      </c>
      <c r="C152" s="153" t="s">
        <v>41</v>
      </c>
      <c r="D152" s="219">
        <v>36981</v>
      </c>
    </row>
    <row r="153" spans="1:4" ht="68.25" customHeight="1" hidden="1">
      <c r="A153" s="192" t="s">
        <v>352</v>
      </c>
      <c r="B153" s="200" t="s">
        <v>350</v>
      </c>
      <c r="C153" s="187"/>
      <c r="D153" s="218">
        <f>SUM(D154)</f>
        <v>26800</v>
      </c>
    </row>
    <row r="154" spans="1:4" ht="33" customHeight="1" hidden="1">
      <c r="A154" s="140" t="s">
        <v>42</v>
      </c>
      <c r="B154" s="195" t="s">
        <v>350</v>
      </c>
      <c r="C154" s="153" t="s">
        <v>41</v>
      </c>
      <c r="D154" s="219">
        <v>26800</v>
      </c>
    </row>
    <row r="155" spans="1:4" ht="23.25" customHeight="1">
      <c r="A155" s="125" t="s">
        <v>260</v>
      </c>
      <c r="B155" s="167"/>
      <c r="C155" s="161" t="s">
        <v>43</v>
      </c>
      <c r="D155" s="226">
        <v>2015812</v>
      </c>
    </row>
    <row r="156" spans="1:4" ht="31.5">
      <c r="A156" s="116" t="s">
        <v>262</v>
      </c>
      <c r="B156" s="168"/>
      <c r="C156" s="150" t="s">
        <v>261</v>
      </c>
      <c r="D156" s="216">
        <v>2067812</v>
      </c>
    </row>
    <row r="157" spans="1:4" ht="31.5">
      <c r="A157" s="190" t="s">
        <v>691</v>
      </c>
      <c r="B157" s="191" t="s">
        <v>35</v>
      </c>
      <c r="C157" s="187"/>
      <c r="D157" s="218">
        <v>271316</v>
      </c>
    </row>
    <row r="158" spans="1:4" ht="31.5">
      <c r="A158" s="117" t="s">
        <v>263</v>
      </c>
      <c r="B158" s="169" t="s">
        <v>35</v>
      </c>
      <c r="C158" s="152" t="s">
        <v>540</v>
      </c>
      <c r="D158" s="217">
        <v>271316</v>
      </c>
    </row>
    <row r="159" spans="1:4" ht="17.25" customHeight="1">
      <c r="A159" s="120" t="s">
        <v>264</v>
      </c>
      <c r="B159" s="173" t="s">
        <v>35</v>
      </c>
      <c r="C159" s="120" t="s">
        <v>536</v>
      </c>
      <c r="D159" s="220">
        <v>271316</v>
      </c>
    </row>
    <row r="160" spans="1:4" ht="31.5">
      <c r="A160" s="10" t="s">
        <v>621</v>
      </c>
      <c r="B160" s="166" t="s">
        <v>35</v>
      </c>
      <c r="C160" s="10" t="s">
        <v>537</v>
      </c>
      <c r="D160" s="219">
        <v>271316</v>
      </c>
    </row>
    <row r="161" spans="1:4" ht="31.5" hidden="1">
      <c r="A161" s="120" t="s">
        <v>535</v>
      </c>
      <c r="B161" s="173" t="s">
        <v>35</v>
      </c>
      <c r="C161" s="120" t="s">
        <v>538</v>
      </c>
      <c r="D161" s="220">
        <f>SUM(D162)</f>
        <v>1603506</v>
      </c>
    </row>
    <row r="162" spans="1:4" ht="31.5" hidden="1">
      <c r="A162" s="10" t="s">
        <v>617</v>
      </c>
      <c r="B162" s="166" t="s">
        <v>35</v>
      </c>
      <c r="C162" s="10" t="s">
        <v>539</v>
      </c>
      <c r="D162" s="219">
        <v>1603506</v>
      </c>
    </row>
    <row r="163" spans="1:4" ht="31.5" hidden="1">
      <c r="A163" s="117" t="s">
        <v>312</v>
      </c>
      <c r="B163" s="169" t="s">
        <v>35</v>
      </c>
      <c r="C163" s="152" t="s">
        <v>564</v>
      </c>
      <c r="D163" s="217">
        <f>SUM(D166+D168+D170+D164)</f>
        <v>2219729</v>
      </c>
    </row>
    <row r="164" spans="1:4" ht="31.5" hidden="1">
      <c r="A164" s="139" t="s">
        <v>314</v>
      </c>
      <c r="B164" s="179" t="s">
        <v>35</v>
      </c>
      <c r="C164" s="155" t="s">
        <v>541</v>
      </c>
      <c r="D164" s="220">
        <f>SUM(D165)</f>
        <v>329728</v>
      </c>
    </row>
    <row r="165" spans="1:4" ht="31.5" hidden="1">
      <c r="A165" s="56" t="s">
        <v>315</v>
      </c>
      <c r="B165" s="166" t="s">
        <v>35</v>
      </c>
      <c r="C165" s="153" t="s">
        <v>542</v>
      </c>
      <c r="D165" s="219">
        <v>329728</v>
      </c>
    </row>
    <row r="166" spans="1:4" ht="46.5" customHeight="1">
      <c r="A166" s="139" t="s">
        <v>692</v>
      </c>
      <c r="B166" s="179" t="s">
        <v>35</v>
      </c>
      <c r="C166" s="155" t="s">
        <v>693</v>
      </c>
      <c r="D166" s="220">
        <v>160272</v>
      </c>
    </row>
    <row r="167" spans="1:4" ht="47.25">
      <c r="A167" s="139" t="s">
        <v>692</v>
      </c>
      <c r="B167" s="166" t="s">
        <v>35</v>
      </c>
      <c r="C167" s="153" t="s">
        <v>694</v>
      </c>
      <c r="D167" s="219">
        <v>160272</v>
      </c>
    </row>
    <row r="168" spans="1:4" ht="47.25" customHeight="1" hidden="1">
      <c r="A168" s="139" t="s">
        <v>547</v>
      </c>
      <c r="B168" s="179" t="s">
        <v>35</v>
      </c>
      <c r="C168" s="155" t="s">
        <v>543</v>
      </c>
      <c r="D168" s="220">
        <f>SUM(D169)</f>
        <v>1625000</v>
      </c>
    </row>
    <row r="169" spans="1:4" ht="47.25" customHeight="1" hidden="1">
      <c r="A169" s="56" t="s">
        <v>548</v>
      </c>
      <c r="B169" s="166" t="s">
        <v>35</v>
      </c>
      <c r="C169" s="153" t="s">
        <v>544</v>
      </c>
      <c r="D169" s="219">
        <v>1625000</v>
      </c>
    </row>
    <row r="170" spans="1:4" ht="21" customHeight="1">
      <c r="A170" s="120" t="s">
        <v>311</v>
      </c>
      <c r="B170" s="173" t="s">
        <v>35</v>
      </c>
      <c r="C170" s="155" t="s">
        <v>545</v>
      </c>
      <c r="D170" s="220">
        <f>SUM(D171)</f>
        <v>104729</v>
      </c>
    </row>
    <row r="171" spans="1:4" ht="21" customHeight="1">
      <c r="A171" s="10" t="s">
        <v>622</v>
      </c>
      <c r="B171" s="166" t="s">
        <v>35</v>
      </c>
      <c r="C171" s="153" t="s">
        <v>546</v>
      </c>
      <c r="D171" s="219">
        <v>104729</v>
      </c>
    </row>
    <row r="172" spans="1:4" ht="31.5" hidden="1">
      <c r="A172" s="117" t="s">
        <v>265</v>
      </c>
      <c r="B172" s="169" t="s">
        <v>35</v>
      </c>
      <c r="C172" s="152" t="s">
        <v>549</v>
      </c>
      <c r="D172" s="217">
        <f>SUM(D177+D173+D175+D179)</f>
        <v>5019679</v>
      </c>
    </row>
    <row r="173" spans="1:4" ht="51" customHeight="1" hidden="1">
      <c r="A173" s="139" t="s">
        <v>267</v>
      </c>
      <c r="B173" s="173" t="s">
        <v>35</v>
      </c>
      <c r="C173" s="155" t="s">
        <v>552</v>
      </c>
      <c r="D173" s="220">
        <f>SUM(D174)</f>
        <v>64253</v>
      </c>
    </row>
    <row r="174" spans="1:4" ht="47.25" hidden="1">
      <c r="A174" s="10" t="s">
        <v>268</v>
      </c>
      <c r="B174" s="166" t="s">
        <v>35</v>
      </c>
      <c r="C174" s="153" t="s">
        <v>553</v>
      </c>
      <c r="D174" s="219">
        <v>64253</v>
      </c>
    </row>
    <row r="175" spans="1:4" ht="47.25" hidden="1">
      <c r="A175" s="120" t="s">
        <v>269</v>
      </c>
      <c r="B175" s="173" t="s">
        <v>35</v>
      </c>
      <c r="C175" s="155" t="s">
        <v>554</v>
      </c>
      <c r="D175" s="220">
        <f>SUM(D176)</f>
        <v>3518407</v>
      </c>
    </row>
    <row r="176" spans="1:4" ht="46.5" customHeight="1" hidden="1">
      <c r="A176" s="10" t="s">
        <v>270</v>
      </c>
      <c r="B176" s="166" t="s">
        <v>35</v>
      </c>
      <c r="C176" s="153" t="s">
        <v>555</v>
      </c>
      <c r="D176" s="219">
        <v>3518407</v>
      </c>
    </row>
    <row r="177" spans="1:4" ht="30.75" customHeight="1" hidden="1">
      <c r="A177" s="126" t="s">
        <v>266</v>
      </c>
      <c r="B177" s="180" t="s">
        <v>35</v>
      </c>
      <c r="C177" s="162" t="s">
        <v>550</v>
      </c>
      <c r="D177" s="220">
        <f>SUM(D178)</f>
        <v>1358306</v>
      </c>
    </row>
    <row r="178" spans="1:4" ht="30" customHeight="1" hidden="1">
      <c r="A178" s="40" t="s">
        <v>44</v>
      </c>
      <c r="B178" s="172" t="s">
        <v>35</v>
      </c>
      <c r="C178" s="163" t="s">
        <v>551</v>
      </c>
      <c r="D178" s="219">
        <v>1358306</v>
      </c>
    </row>
    <row r="179" spans="1:4" ht="15.75" customHeight="1">
      <c r="A179" s="127" t="s">
        <v>623</v>
      </c>
      <c r="B179" s="181" t="s">
        <v>35</v>
      </c>
      <c r="C179" s="155" t="s">
        <v>549</v>
      </c>
      <c r="D179" s="220">
        <f>SUM(D180)</f>
        <v>78713</v>
      </c>
    </row>
    <row r="180" spans="1:4" ht="51" customHeight="1">
      <c r="A180" s="10" t="s">
        <v>624</v>
      </c>
      <c r="B180" s="166" t="s">
        <v>35</v>
      </c>
      <c r="C180" s="153" t="s">
        <v>625</v>
      </c>
      <c r="D180" s="219">
        <v>78713</v>
      </c>
    </row>
    <row r="181" spans="1:4" ht="17.25" customHeight="1">
      <c r="A181" s="128" t="s">
        <v>271</v>
      </c>
      <c r="B181" s="177" t="s">
        <v>35</v>
      </c>
      <c r="C181" s="152" t="s">
        <v>558</v>
      </c>
      <c r="D181" s="217">
        <v>1452782</v>
      </c>
    </row>
    <row r="182" spans="1:4" ht="65.25" customHeight="1">
      <c r="A182" s="385" t="s">
        <v>372</v>
      </c>
      <c r="B182" s="182" t="s">
        <v>35</v>
      </c>
      <c r="C182" s="164" t="s">
        <v>559</v>
      </c>
      <c r="D182" s="225">
        <f>SUM(D183)</f>
        <v>1452782</v>
      </c>
    </row>
    <row r="183" spans="1:4" ht="65.25" customHeight="1">
      <c r="A183" s="130" t="s">
        <v>626</v>
      </c>
      <c r="B183" s="172" t="s">
        <v>35</v>
      </c>
      <c r="C183" s="163" t="s">
        <v>627</v>
      </c>
      <c r="D183" s="219">
        <v>1452782</v>
      </c>
    </row>
    <row r="184" spans="1:4" ht="48" customHeight="1" hidden="1">
      <c r="A184" s="385" t="s">
        <v>277</v>
      </c>
      <c r="B184" s="182" t="s">
        <v>35</v>
      </c>
      <c r="C184" s="164" t="s">
        <v>560</v>
      </c>
      <c r="D184" s="225">
        <f>SUM(D185)</f>
        <v>110000</v>
      </c>
    </row>
    <row r="185" spans="1:4" ht="48" customHeight="1" hidden="1">
      <c r="A185" s="130" t="s">
        <v>157</v>
      </c>
      <c r="B185" s="172" t="s">
        <v>35</v>
      </c>
      <c r="C185" s="163" t="s">
        <v>561</v>
      </c>
      <c r="D185" s="219">
        <v>110000</v>
      </c>
    </row>
    <row r="186" spans="1:4" ht="18.75" customHeight="1" hidden="1">
      <c r="A186" s="384" t="s">
        <v>556</v>
      </c>
      <c r="B186" s="182" t="s">
        <v>35</v>
      </c>
      <c r="C186" s="164" t="s">
        <v>562</v>
      </c>
      <c r="D186" s="225">
        <f>SUM(D187)</f>
        <v>154646</v>
      </c>
    </row>
    <row r="187" spans="1:4" ht="33.75" customHeight="1" hidden="1">
      <c r="A187" s="130" t="s">
        <v>557</v>
      </c>
      <c r="B187" s="172" t="s">
        <v>35</v>
      </c>
      <c r="C187" s="163" t="s">
        <v>563</v>
      </c>
      <c r="D187" s="219">
        <v>154646</v>
      </c>
    </row>
    <row r="188" spans="1:4" s="8" customFormat="1" ht="17.25" customHeight="1">
      <c r="A188" s="116" t="s">
        <v>273</v>
      </c>
      <c r="B188" s="389"/>
      <c r="C188" s="150" t="s">
        <v>272</v>
      </c>
      <c r="D188" s="216">
        <v>150000</v>
      </c>
    </row>
    <row r="189" spans="1:4" s="8" customFormat="1" ht="28.5" customHeight="1">
      <c r="A189" s="120" t="s">
        <v>628</v>
      </c>
      <c r="B189" s="179"/>
      <c r="C189" s="155" t="s">
        <v>629</v>
      </c>
      <c r="D189" s="220">
        <v>15000</v>
      </c>
    </row>
    <row r="190" spans="1:4" s="8" customFormat="1" ht="32.25" customHeight="1">
      <c r="A190" s="190" t="s">
        <v>700</v>
      </c>
      <c r="B190" s="191" t="s">
        <v>33</v>
      </c>
      <c r="C190" s="187"/>
      <c r="D190" s="218">
        <v>15000</v>
      </c>
    </row>
    <row r="191" spans="1:4" s="8" customFormat="1" ht="36" customHeight="1">
      <c r="A191" s="129" t="s">
        <v>628</v>
      </c>
      <c r="B191" s="178" t="s">
        <v>33</v>
      </c>
      <c r="C191" s="160" t="s">
        <v>630</v>
      </c>
      <c r="D191" s="224">
        <v>15000</v>
      </c>
    </row>
    <row r="192" spans="1:4" s="8" customFormat="1" ht="32.25" customHeight="1" hidden="1">
      <c r="A192" s="190" t="s">
        <v>605</v>
      </c>
      <c r="B192" s="191" t="s">
        <v>34</v>
      </c>
      <c r="C192" s="187"/>
      <c r="D192" s="218">
        <f>SUM(D193)</f>
        <v>72813</v>
      </c>
    </row>
    <row r="193" spans="1:4" s="8" customFormat="1" ht="36" customHeight="1" hidden="1">
      <c r="A193" s="129" t="s">
        <v>55</v>
      </c>
      <c r="B193" s="178" t="s">
        <v>34</v>
      </c>
      <c r="C193" s="160" t="s">
        <v>54</v>
      </c>
      <c r="D193" s="224">
        <v>72813</v>
      </c>
    </row>
    <row r="194" spans="1:4" s="8" customFormat="1" ht="44.25" customHeight="1" hidden="1">
      <c r="A194" s="190" t="s">
        <v>606</v>
      </c>
      <c r="B194" s="191" t="s">
        <v>36</v>
      </c>
      <c r="C194" s="187"/>
      <c r="D194" s="218">
        <f>SUM(D195:D195)</f>
        <v>93000</v>
      </c>
    </row>
    <row r="195" spans="1:4" s="8" customFormat="1" ht="47.25" customHeight="1" hidden="1">
      <c r="A195" s="56" t="s">
        <v>53</v>
      </c>
      <c r="B195" s="166" t="s">
        <v>36</v>
      </c>
      <c r="C195" s="160" t="s">
        <v>52</v>
      </c>
      <c r="D195" s="224">
        <v>93000</v>
      </c>
    </row>
    <row r="196" spans="1:4" s="8" customFormat="1" ht="81" customHeight="1" hidden="1">
      <c r="A196" s="116" t="s">
        <v>371</v>
      </c>
      <c r="B196" s="168"/>
      <c r="C196" s="150" t="s">
        <v>565</v>
      </c>
      <c r="D196" s="216">
        <f>SUM(D200)</f>
        <v>157526</v>
      </c>
    </row>
    <row r="197" spans="1:4" s="8" customFormat="1" ht="36.75" customHeight="1" hidden="1">
      <c r="A197" s="190" t="s">
        <v>603</v>
      </c>
      <c r="B197" s="191" t="s">
        <v>35</v>
      </c>
      <c r="C197" s="187"/>
      <c r="D197" s="218">
        <f>SUM(D200)</f>
        <v>157526</v>
      </c>
    </row>
    <row r="198" spans="1:4" s="8" customFormat="1" ht="68.25" customHeight="1" hidden="1">
      <c r="A198" s="142" t="s">
        <v>566</v>
      </c>
      <c r="B198" s="177" t="s">
        <v>35</v>
      </c>
      <c r="C198" s="152" t="s">
        <v>569</v>
      </c>
      <c r="D198" s="217">
        <f>SUM(D199)</f>
        <v>157526</v>
      </c>
    </row>
    <row r="199" spans="1:4" s="8" customFormat="1" ht="63" customHeight="1" hidden="1">
      <c r="A199" s="386" t="s">
        <v>567</v>
      </c>
      <c r="B199" s="182" t="s">
        <v>35</v>
      </c>
      <c r="C199" s="387" t="s">
        <v>570</v>
      </c>
      <c r="D199" s="225">
        <f>SUM(D200)</f>
        <v>157526</v>
      </c>
    </row>
    <row r="200" spans="1:4" s="8" customFormat="1" ht="49.5" customHeight="1" hidden="1">
      <c r="A200" s="143" t="s">
        <v>568</v>
      </c>
      <c r="B200" s="166" t="s">
        <v>35</v>
      </c>
      <c r="C200" s="160" t="s">
        <v>571</v>
      </c>
      <c r="D200" s="224">
        <v>157526</v>
      </c>
    </row>
    <row r="201" spans="1:4" s="8" customFormat="1" ht="31.5" hidden="1">
      <c r="A201" s="116" t="s">
        <v>275</v>
      </c>
      <c r="B201" s="168"/>
      <c r="C201" s="150" t="s">
        <v>274</v>
      </c>
      <c r="D201" s="216">
        <f>SUM(D203)</f>
        <v>-459000</v>
      </c>
    </row>
    <row r="202" spans="1:4" s="8" customFormat="1" ht="31.5" hidden="1">
      <c r="A202" s="190" t="s">
        <v>603</v>
      </c>
      <c r="B202" s="191" t="s">
        <v>35</v>
      </c>
      <c r="C202" s="187"/>
      <c r="D202" s="218">
        <f>SUM(D203)</f>
        <v>-459000</v>
      </c>
    </row>
    <row r="203" spans="1:4" s="8" customFormat="1" ht="47.25" hidden="1">
      <c r="A203" s="127" t="s">
        <v>158</v>
      </c>
      <c r="B203" s="181" t="s">
        <v>35</v>
      </c>
      <c r="C203" s="155" t="s">
        <v>573</v>
      </c>
      <c r="D203" s="220">
        <f>SUM(D204)</f>
        <v>-459000</v>
      </c>
    </row>
    <row r="204" spans="1:4" s="8" customFormat="1" ht="47.25" hidden="1">
      <c r="A204" s="129" t="s">
        <v>572</v>
      </c>
      <c r="B204" s="166" t="s">
        <v>35</v>
      </c>
      <c r="C204" s="388" t="s">
        <v>574</v>
      </c>
      <c r="D204" s="224">
        <v>-459000</v>
      </c>
    </row>
    <row r="205" spans="1:4" s="8" customFormat="1" ht="31.5">
      <c r="A205" s="129" t="s">
        <v>695</v>
      </c>
      <c r="B205" s="166"/>
      <c r="C205" s="388" t="s">
        <v>696</v>
      </c>
      <c r="D205" s="224">
        <v>-67000</v>
      </c>
    </row>
    <row r="206" spans="1:4" s="8" customFormat="1" ht="47.25">
      <c r="A206" s="129" t="s">
        <v>697</v>
      </c>
      <c r="B206" s="186" t="s">
        <v>33</v>
      </c>
      <c r="C206" s="388" t="s">
        <v>698</v>
      </c>
      <c r="D206" s="224">
        <v>-67000</v>
      </c>
    </row>
    <row r="207" spans="1:4" s="8" customFormat="1" ht="47.25">
      <c r="A207" s="129" t="s">
        <v>697</v>
      </c>
      <c r="B207" s="186" t="s">
        <v>33</v>
      </c>
      <c r="C207" s="388" t="s">
        <v>699</v>
      </c>
      <c r="D207" s="224">
        <v>-67000</v>
      </c>
    </row>
    <row r="208" spans="1:4" ht="15.75">
      <c r="A208" s="39" t="s">
        <v>276</v>
      </c>
      <c r="B208" s="183"/>
      <c r="C208" s="148"/>
      <c r="D208" s="228">
        <v>7072747</v>
      </c>
    </row>
  </sheetData>
  <sheetProtection/>
  <mergeCells count="13">
    <mergeCell ref="A13:A14"/>
    <mergeCell ref="D13:D14"/>
    <mergeCell ref="B13:C13"/>
    <mergeCell ref="A9:D9"/>
    <mergeCell ref="A10:D10"/>
    <mergeCell ref="A4:D4"/>
    <mergeCell ref="A6:D6"/>
    <mergeCell ref="A1:D1"/>
    <mergeCell ref="A2:D2"/>
    <mergeCell ref="A3:D3"/>
    <mergeCell ref="A5:D5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8"/>
  <sheetViews>
    <sheetView view="pageBreakPreview" zoomScale="98" zoomScaleSheetLayoutView="98" zoomScalePageLayoutView="0" workbookViewId="0" topLeftCell="A1">
      <selection activeCell="A6" sqref="A6:I6"/>
    </sheetView>
  </sheetViews>
  <sheetFormatPr defaultColWidth="9.140625" defaultRowHeight="15"/>
  <cols>
    <col min="1" max="1" width="66.00390625" style="0" customWidth="1"/>
    <col min="2" max="2" width="6.57421875" style="0" customWidth="1"/>
    <col min="3" max="3" width="4.8515625" style="0" customWidth="1"/>
    <col min="4" max="4" width="6.00390625" style="0" customWidth="1"/>
    <col min="5" max="5" width="5.7109375" style="0" customWidth="1"/>
    <col min="6" max="6" width="3.57421875" style="0" customWidth="1"/>
    <col min="7" max="7" width="7.140625" style="309" customWidth="1"/>
    <col min="8" max="8" width="5.8515625" style="0" customWidth="1"/>
    <col min="9" max="9" width="12.421875" style="0" customWidth="1"/>
  </cols>
  <sheetData>
    <row r="1" spans="1:9" ht="15">
      <c r="A1" s="440" t="s">
        <v>360</v>
      </c>
      <c r="B1" s="440"/>
      <c r="C1" s="440"/>
      <c r="D1" s="440"/>
      <c r="E1" s="440"/>
      <c r="F1" s="440"/>
      <c r="G1" s="440"/>
      <c r="H1" s="440"/>
      <c r="I1" s="440"/>
    </row>
    <row r="2" spans="1:9" ht="15">
      <c r="A2" s="440" t="s">
        <v>631</v>
      </c>
      <c r="B2" s="440"/>
      <c r="C2" s="440"/>
      <c r="D2" s="440"/>
      <c r="E2" s="440"/>
      <c r="F2" s="440"/>
      <c r="G2" s="440"/>
      <c r="H2" s="440"/>
      <c r="I2" s="440"/>
    </row>
    <row r="3" spans="1:9" ht="15">
      <c r="A3" s="440" t="s">
        <v>702</v>
      </c>
      <c r="B3" s="440"/>
      <c r="C3" s="440"/>
      <c r="D3" s="440"/>
      <c r="E3" s="440"/>
      <c r="F3" s="440"/>
      <c r="G3" s="440"/>
      <c r="H3" s="440"/>
      <c r="I3" s="440"/>
    </row>
    <row r="4" spans="1:9" ht="15">
      <c r="A4" s="440" t="s">
        <v>704</v>
      </c>
      <c r="B4" s="440"/>
      <c r="C4" s="440"/>
      <c r="D4" s="440"/>
      <c r="E4" s="440"/>
      <c r="F4" s="440"/>
      <c r="G4" s="440"/>
      <c r="H4" s="440"/>
      <c r="I4" s="440"/>
    </row>
    <row r="5" spans="1:9" ht="15">
      <c r="A5" s="440" t="s">
        <v>575</v>
      </c>
      <c r="B5" s="440"/>
      <c r="C5" s="440"/>
      <c r="D5" s="440"/>
      <c r="E5" s="440"/>
      <c r="F5" s="440"/>
      <c r="G5" s="440"/>
      <c r="H5" s="440"/>
      <c r="I5" s="440"/>
    </row>
    <row r="6" spans="1:9" ht="15">
      <c r="A6" s="453" t="s">
        <v>797</v>
      </c>
      <c r="B6" s="453"/>
      <c r="C6" s="453"/>
      <c r="D6" s="453"/>
      <c r="E6" s="453"/>
      <c r="F6" s="453"/>
      <c r="G6" s="453"/>
      <c r="H6" s="453"/>
      <c r="I6" s="453"/>
    </row>
    <row r="7" spans="4:6" ht="15">
      <c r="D7" s="57"/>
      <c r="E7" s="57"/>
      <c r="F7" s="57"/>
    </row>
    <row r="8" spans="4:6" ht="15">
      <c r="D8" s="243"/>
      <c r="E8" s="243"/>
      <c r="F8" s="243"/>
    </row>
    <row r="9" spans="1:9" ht="18.75">
      <c r="A9" s="457" t="s">
        <v>361</v>
      </c>
      <c r="B9" s="457"/>
      <c r="C9" s="457"/>
      <c r="D9" s="457"/>
      <c r="E9" s="457"/>
      <c r="F9" s="457"/>
      <c r="G9" s="457"/>
      <c r="H9" s="457"/>
      <c r="I9" s="457"/>
    </row>
    <row r="10" spans="1:9" ht="18.75">
      <c r="A10" s="457" t="s">
        <v>703</v>
      </c>
      <c r="B10" s="457"/>
      <c r="C10" s="457"/>
      <c r="D10" s="457"/>
      <c r="E10" s="457"/>
      <c r="F10" s="457"/>
      <c r="G10" s="457"/>
      <c r="H10" s="457"/>
      <c r="I10" s="457"/>
    </row>
    <row r="11" spans="1:9" ht="18.75">
      <c r="A11" s="457" t="s">
        <v>362</v>
      </c>
      <c r="B11" s="457"/>
      <c r="C11" s="457"/>
      <c r="D11" s="457"/>
      <c r="E11" s="457"/>
      <c r="F11" s="457"/>
      <c r="G11" s="457"/>
      <c r="H11" s="457"/>
      <c r="I11" s="457"/>
    </row>
    <row r="12" spans="1:9" ht="18.75">
      <c r="A12" s="457" t="s">
        <v>715</v>
      </c>
      <c r="B12" s="457"/>
      <c r="C12" s="457"/>
      <c r="D12" s="457"/>
      <c r="E12" s="457"/>
      <c r="F12" s="457"/>
      <c r="G12" s="457"/>
      <c r="H12" s="457"/>
      <c r="I12" s="457"/>
    </row>
    <row r="13" spans="3:9" ht="15.75">
      <c r="C13" s="245"/>
      <c r="I13" t="s">
        <v>370</v>
      </c>
    </row>
    <row r="14" spans="1:9" ht="21" customHeight="1">
      <c r="A14" s="43" t="s">
        <v>0</v>
      </c>
      <c r="B14" s="43" t="s">
        <v>32</v>
      </c>
      <c r="C14" s="43" t="s">
        <v>1</v>
      </c>
      <c r="D14" s="43" t="s">
        <v>2</v>
      </c>
      <c r="E14" s="458" t="s">
        <v>3</v>
      </c>
      <c r="F14" s="459"/>
      <c r="G14" s="460"/>
      <c r="H14" s="43" t="s">
        <v>4</v>
      </c>
      <c r="I14" s="43" t="s">
        <v>5</v>
      </c>
    </row>
    <row r="15" spans="1:9" ht="15.75">
      <c r="A15" s="68" t="s">
        <v>6</v>
      </c>
      <c r="B15" s="68"/>
      <c r="C15" s="31"/>
      <c r="D15" s="31"/>
      <c r="E15" s="262"/>
      <c r="F15" s="263"/>
      <c r="G15" s="391"/>
      <c r="H15" s="31"/>
      <c r="I15" s="238">
        <v>7097425</v>
      </c>
    </row>
    <row r="16" spans="1:9" ht="31.5">
      <c r="A16" s="42" t="s">
        <v>705</v>
      </c>
      <c r="B16" s="92" t="s">
        <v>33</v>
      </c>
      <c r="C16" s="264"/>
      <c r="D16" s="264"/>
      <c r="E16" s="265"/>
      <c r="F16" s="266"/>
      <c r="G16" s="392"/>
      <c r="H16" s="264"/>
      <c r="I16" s="229">
        <v>7097425</v>
      </c>
    </row>
    <row r="17" spans="1:9" ht="15.75">
      <c r="A17" s="267" t="s">
        <v>7</v>
      </c>
      <c r="B17" s="268" t="s">
        <v>33</v>
      </c>
      <c r="C17" s="11" t="s">
        <v>8</v>
      </c>
      <c r="D17" s="11"/>
      <c r="E17" s="269"/>
      <c r="F17" s="270"/>
      <c r="G17" s="393"/>
      <c r="H17" s="11"/>
      <c r="I17" s="242">
        <v>3631339</v>
      </c>
    </row>
    <row r="18" spans="1:9" ht="31.5">
      <c r="A18" s="17" t="s">
        <v>9</v>
      </c>
      <c r="B18" s="22" t="s">
        <v>33</v>
      </c>
      <c r="C18" s="18" t="s">
        <v>8</v>
      </c>
      <c r="D18" s="18" t="s">
        <v>10</v>
      </c>
      <c r="E18" s="271"/>
      <c r="F18" s="272"/>
      <c r="G18" s="394"/>
      <c r="H18" s="18"/>
      <c r="I18" s="235">
        <f>SUM(I19)</f>
        <v>538341</v>
      </c>
    </row>
    <row r="19" spans="1:9" ht="31.5">
      <c r="A19" s="24" t="s">
        <v>72</v>
      </c>
      <c r="B19" s="27" t="s">
        <v>33</v>
      </c>
      <c r="C19" s="25" t="s">
        <v>8</v>
      </c>
      <c r="D19" s="25" t="s">
        <v>10</v>
      </c>
      <c r="E19" s="273" t="s">
        <v>390</v>
      </c>
      <c r="F19" s="274" t="s">
        <v>391</v>
      </c>
      <c r="G19" s="395" t="s">
        <v>392</v>
      </c>
      <c r="H19" s="25"/>
      <c r="I19" s="233">
        <f>SUM(I20)</f>
        <v>538341</v>
      </c>
    </row>
    <row r="20" spans="1:9" ht="15.75">
      <c r="A20" s="70" t="s">
        <v>73</v>
      </c>
      <c r="B20" s="43" t="s">
        <v>33</v>
      </c>
      <c r="C20" s="1" t="s">
        <v>8</v>
      </c>
      <c r="D20" s="1" t="s">
        <v>10</v>
      </c>
      <c r="E20" s="275" t="s">
        <v>115</v>
      </c>
      <c r="F20" s="276" t="s">
        <v>391</v>
      </c>
      <c r="G20" s="396" t="s">
        <v>392</v>
      </c>
      <c r="H20" s="1"/>
      <c r="I20" s="236">
        <f>SUM(I21)</f>
        <v>538341</v>
      </c>
    </row>
    <row r="21" spans="1:9" ht="31.5">
      <c r="A21" s="2" t="s">
        <v>56</v>
      </c>
      <c r="B21" s="106" t="s">
        <v>33</v>
      </c>
      <c r="C21" s="1" t="s">
        <v>8</v>
      </c>
      <c r="D21" s="1" t="s">
        <v>10</v>
      </c>
      <c r="E21" s="275" t="s">
        <v>115</v>
      </c>
      <c r="F21" s="276" t="s">
        <v>391</v>
      </c>
      <c r="G21" s="396" t="s">
        <v>393</v>
      </c>
      <c r="H21" s="1"/>
      <c r="I21" s="236">
        <v>538341</v>
      </c>
    </row>
    <row r="22" spans="1:9" ht="66.75" customHeight="1">
      <c r="A22" s="2" t="s">
        <v>57</v>
      </c>
      <c r="B22" s="106" t="s">
        <v>33</v>
      </c>
      <c r="C22" s="1" t="s">
        <v>8</v>
      </c>
      <c r="D22" s="1" t="s">
        <v>10</v>
      </c>
      <c r="E22" s="275" t="s">
        <v>115</v>
      </c>
      <c r="F22" s="276" t="s">
        <v>391</v>
      </c>
      <c r="G22" s="396" t="s">
        <v>393</v>
      </c>
      <c r="H22" s="1" t="s">
        <v>11</v>
      </c>
      <c r="I22" s="236">
        <v>538341</v>
      </c>
    </row>
    <row r="23" spans="1:9" ht="33" customHeight="1" hidden="1">
      <c r="A23" s="90" t="s">
        <v>397</v>
      </c>
      <c r="B23" s="106" t="s">
        <v>33</v>
      </c>
      <c r="C23" s="1" t="s">
        <v>8</v>
      </c>
      <c r="D23" s="1" t="s">
        <v>10</v>
      </c>
      <c r="E23" s="275" t="s">
        <v>115</v>
      </c>
      <c r="F23" s="276" t="s">
        <v>391</v>
      </c>
      <c r="G23" s="396" t="s">
        <v>393</v>
      </c>
      <c r="H23" s="1" t="s">
        <v>13</v>
      </c>
      <c r="I23" s="236">
        <v>3800</v>
      </c>
    </row>
    <row r="24" spans="1:9" ht="54.75" customHeight="1">
      <c r="A24" s="84" t="s">
        <v>16</v>
      </c>
      <c r="B24" s="22" t="s">
        <v>33</v>
      </c>
      <c r="C24" s="18" t="s">
        <v>8</v>
      </c>
      <c r="D24" s="18" t="s">
        <v>17</v>
      </c>
      <c r="E24" s="271"/>
      <c r="F24" s="272"/>
      <c r="G24" s="394"/>
      <c r="H24" s="18"/>
      <c r="I24" s="235">
        <v>891247</v>
      </c>
    </row>
    <row r="25" spans="1:9" ht="47.25" hidden="1">
      <c r="A25" s="64" t="s">
        <v>716</v>
      </c>
      <c r="B25" s="27" t="s">
        <v>33</v>
      </c>
      <c r="C25" s="25" t="s">
        <v>8</v>
      </c>
      <c r="D25" s="25" t="s">
        <v>17</v>
      </c>
      <c r="E25" s="277" t="s">
        <v>114</v>
      </c>
      <c r="F25" s="278" t="s">
        <v>391</v>
      </c>
      <c r="G25" s="397" t="s">
        <v>392</v>
      </c>
      <c r="H25" s="25"/>
      <c r="I25" s="233">
        <f>SUM(I26)</f>
        <v>770300</v>
      </c>
    </row>
    <row r="26" spans="1:9" ht="72" customHeight="1" hidden="1">
      <c r="A26" s="65" t="s">
        <v>717</v>
      </c>
      <c r="B26" s="46" t="s">
        <v>33</v>
      </c>
      <c r="C26" s="1" t="s">
        <v>8</v>
      </c>
      <c r="D26" s="1" t="s">
        <v>17</v>
      </c>
      <c r="E26" s="279" t="s">
        <v>145</v>
      </c>
      <c r="F26" s="280" t="s">
        <v>391</v>
      </c>
      <c r="G26" s="398" t="s">
        <v>392</v>
      </c>
      <c r="H26" s="1"/>
      <c r="I26" s="236">
        <f>SUM(I27)</f>
        <v>770300</v>
      </c>
    </row>
    <row r="27" spans="1:9" ht="47.25" hidden="1">
      <c r="A27" s="65" t="s">
        <v>394</v>
      </c>
      <c r="B27" s="46" t="s">
        <v>33</v>
      </c>
      <c r="C27" s="1" t="s">
        <v>8</v>
      </c>
      <c r="D27" s="1" t="s">
        <v>17</v>
      </c>
      <c r="E27" s="279" t="s">
        <v>145</v>
      </c>
      <c r="F27" s="280" t="s">
        <v>8</v>
      </c>
      <c r="G27" s="398" t="s">
        <v>392</v>
      </c>
      <c r="H27" s="1"/>
      <c r="I27" s="236">
        <f>SUM(I28+I30)</f>
        <v>770300</v>
      </c>
    </row>
    <row r="28" spans="1:9" ht="47.25" hidden="1">
      <c r="A28" s="71" t="s">
        <v>58</v>
      </c>
      <c r="B28" s="106" t="s">
        <v>33</v>
      </c>
      <c r="C28" s="1" t="s">
        <v>8</v>
      </c>
      <c r="D28" s="1" t="s">
        <v>17</v>
      </c>
      <c r="E28" s="281" t="s">
        <v>145</v>
      </c>
      <c r="F28" s="282" t="s">
        <v>8</v>
      </c>
      <c r="G28" s="399" t="s">
        <v>395</v>
      </c>
      <c r="H28" s="1"/>
      <c r="I28" s="236">
        <f>SUM(I29)</f>
        <v>762300</v>
      </c>
    </row>
    <row r="29" spans="1:9" ht="63" hidden="1">
      <c r="A29" s="71" t="s">
        <v>57</v>
      </c>
      <c r="B29" s="106" t="s">
        <v>33</v>
      </c>
      <c r="C29" s="1" t="s">
        <v>8</v>
      </c>
      <c r="D29" s="1" t="s">
        <v>17</v>
      </c>
      <c r="E29" s="281" t="s">
        <v>145</v>
      </c>
      <c r="F29" s="282" t="s">
        <v>8</v>
      </c>
      <c r="G29" s="399" t="s">
        <v>395</v>
      </c>
      <c r="H29" s="1" t="s">
        <v>11</v>
      </c>
      <c r="I29" s="234">
        <v>762300</v>
      </c>
    </row>
    <row r="30" spans="1:9" ht="31.5" hidden="1">
      <c r="A30" s="66" t="s">
        <v>71</v>
      </c>
      <c r="B30" s="83" t="s">
        <v>33</v>
      </c>
      <c r="C30" s="1" t="s">
        <v>8</v>
      </c>
      <c r="D30" s="1" t="s">
        <v>17</v>
      </c>
      <c r="E30" s="279" t="s">
        <v>145</v>
      </c>
      <c r="F30" s="280" t="s">
        <v>8</v>
      </c>
      <c r="G30" s="398" t="s">
        <v>396</v>
      </c>
      <c r="H30" s="1"/>
      <c r="I30" s="236">
        <f>SUM(I31)</f>
        <v>8000</v>
      </c>
    </row>
    <row r="31" spans="1:9" ht="32.25" customHeight="1" hidden="1">
      <c r="A31" s="90" t="s">
        <v>397</v>
      </c>
      <c r="B31" s="283" t="s">
        <v>33</v>
      </c>
      <c r="C31" s="1" t="s">
        <v>8</v>
      </c>
      <c r="D31" s="1" t="s">
        <v>17</v>
      </c>
      <c r="E31" s="279" t="s">
        <v>145</v>
      </c>
      <c r="F31" s="280" t="s">
        <v>8</v>
      </c>
      <c r="G31" s="398" t="s">
        <v>396</v>
      </c>
      <c r="H31" s="1" t="s">
        <v>13</v>
      </c>
      <c r="I31" s="234">
        <v>8000</v>
      </c>
    </row>
    <row r="32" spans="1:9" ht="49.5" customHeight="1" hidden="1">
      <c r="A32" s="24" t="s">
        <v>718</v>
      </c>
      <c r="B32" s="27" t="s">
        <v>33</v>
      </c>
      <c r="C32" s="25" t="s">
        <v>8</v>
      </c>
      <c r="D32" s="25" t="s">
        <v>17</v>
      </c>
      <c r="E32" s="284" t="s">
        <v>398</v>
      </c>
      <c r="F32" s="285" t="s">
        <v>391</v>
      </c>
      <c r="G32" s="400" t="s">
        <v>392</v>
      </c>
      <c r="H32" s="25"/>
      <c r="I32" s="233">
        <f>SUM(I33)</f>
        <v>158232</v>
      </c>
    </row>
    <row r="33" spans="1:9" ht="82.5" customHeight="1" hidden="1">
      <c r="A33" s="47" t="s">
        <v>719</v>
      </c>
      <c r="B33" s="46" t="s">
        <v>33</v>
      </c>
      <c r="C33" s="1" t="s">
        <v>8</v>
      </c>
      <c r="D33" s="1" t="s">
        <v>17</v>
      </c>
      <c r="E33" s="286" t="s">
        <v>399</v>
      </c>
      <c r="F33" s="287" t="s">
        <v>391</v>
      </c>
      <c r="G33" s="401" t="s">
        <v>392</v>
      </c>
      <c r="H33" s="37"/>
      <c r="I33" s="236">
        <f>SUM(I34)</f>
        <v>158232</v>
      </c>
    </row>
    <row r="34" spans="1:9" ht="48" customHeight="1" hidden="1">
      <c r="A34" s="65" t="s">
        <v>720</v>
      </c>
      <c r="B34" s="46" t="s">
        <v>33</v>
      </c>
      <c r="C34" s="1" t="s">
        <v>8</v>
      </c>
      <c r="D34" s="1" t="s">
        <v>17</v>
      </c>
      <c r="E34" s="286" t="s">
        <v>399</v>
      </c>
      <c r="F34" s="287" t="s">
        <v>8</v>
      </c>
      <c r="G34" s="401" t="s">
        <v>392</v>
      </c>
      <c r="H34" s="37"/>
      <c r="I34" s="236">
        <f>SUM(I35+I37)</f>
        <v>158232</v>
      </c>
    </row>
    <row r="35" spans="1:9" ht="18.75" customHeight="1" hidden="1">
      <c r="A35" s="65" t="s">
        <v>576</v>
      </c>
      <c r="B35" s="46" t="s">
        <v>33</v>
      </c>
      <c r="C35" s="1" t="s">
        <v>8</v>
      </c>
      <c r="D35" s="1" t="s">
        <v>17</v>
      </c>
      <c r="E35" s="286" t="s">
        <v>124</v>
      </c>
      <c r="F35" s="287" t="s">
        <v>8</v>
      </c>
      <c r="G35" s="401" t="s">
        <v>577</v>
      </c>
      <c r="H35" s="37"/>
      <c r="I35" s="236">
        <f>SUM(I36)</f>
        <v>5500</v>
      </c>
    </row>
    <row r="36" spans="1:9" ht="34.5" customHeight="1" hidden="1">
      <c r="A36" s="72" t="s">
        <v>397</v>
      </c>
      <c r="B36" s="46" t="s">
        <v>33</v>
      </c>
      <c r="C36" s="1" t="s">
        <v>8</v>
      </c>
      <c r="D36" s="1" t="s">
        <v>17</v>
      </c>
      <c r="E36" s="286" t="s">
        <v>124</v>
      </c>
      <c r="F36" s="287" t="s">
        <v>8</v>
      </c>
      <c r="G36" s="401" t="s">
        <v>577</v>
      </c>
      <c r="H36" s="37" t="s">
        <v>13</v>
      </c>
      <c r="I36" s="239">
        <v>5500</v>
      </c>
    </row>
    <row r="37" spans="1:9" ht="16.5" customHeight="1" hidden="1">
      <c r="A37" s="65" t="s">
        <v>400</v>
      </c>
      <c r="B37" s="46" t="s">
        <v>33</v>
      </c>
      <c r="C37" s="1" t="s">
        <v>8</v>
      </c>
      <c r="D37" s="1" t="s">
        <v>17</v>
      </c>
      <c r="E37" s="286" t="s">
        <v>124</v>
      </c>
      <c r="F37" s="287" t="s">
        <v>8</v>
      </c>
      <c r="G37" s="401" t="s">
        <v>401</v>
      </c>
      <c r="H37" s="37"/>
      <c r="I37" s="236">
        <f>SUM(I38)</f>
        <v>152732</v>
      </c>
    </row>
    <row r="38" spans="1:9" ht="32.25" customHeight="1" hidden="1">
      <c r="A38" s="72" t="s">
        <v>397</v>
      </c>
      <c r="B38" s="46" t="s">
        <v>33</v>
      </c>
      <c r="C38" s="1" t="s">
        <v>8</v>
      </c>
      <c r="D38" s="1" t="s">
        <v>17</v>
      </c>
      <c r="E38" s="286" t="s">
        <v>124</v>
      </c>
      <c r="F38" s="287" t="s">
        <v>8</v>
      </c>
      <c r="G38" s="401" t="s">
        <v>401</v>
      </c>
      <c r="H38" s="1" t="s">
        <v>13</v>
      </c>
      <c r="I38" s="239">
        <v>152732</v>
      </c>
    </row>
    <row r="39" spans="1:9" ht="63">
      <c r="A39" s="64" t="s">
        <v>714</v>
      </c>
      <c r="B39" s="27" t="s">
        <v>33</v>
      </c>
      <c r="C39" s="25" t="s">
        <v>8</v>
      </c>
      <c r="D39" s="25" t="s">
        <v>17</v>
      </c>
      <c r="E39" s="284" t="s">
        <v>402</v>
      </c>
      <c r="F39" s="285" t="s">
        <v>391</v>
      </c>
      <c r="G39" s="400" t="s">
        <v>392</v>
      </c>
      <c r="H39" s="25"/>
      <c r="I39" s="233">
        <v>461453</v>
      </c>
    </row>
    <row r="40" spans="1:9" ht="78.75">
      <c r="A40" s="65" t="s">
        <v>721</v>
      </c>
      <c r="B40" s="46" t="s">
        <v>33</v>
      </c>
      <c r="C40" s="1" t="s">
        <v>8</v>
      </c>
      <c r="D40" s="1" t="s">
        <v>17</v>
      </c>
      <c r="E40" s="286" t="s">
        <v>403</v>
      </c>
      <c r="F40" s="287" t="s">
        <v>391</v>
      </c>
      <c r="G40" s="401" t="s">
        <v>392</v>
      </c>
      <c r="H40" s="37"/>
      <c r="I40" s="236">
        <v>461453</v>
      </c>
    </row>
    <row r="41" spans="1:9" ht="63">
      <c r="A41" s="65" t="s">
        <v>404</v>
      </c>
      <c r="B41" s="46" t="s">
        <v>33</v>
      </c>
      <c r="C41" s="1" t="s">
        <v>8</v>
      </c>
      <c r="D41" s="1" t="s">
        <v>17</v>
      </c>
      <c r="E41" s="286" t="s">
        <v>403</v>
      </c>
      <c r="F41" s="287" t="s">
        <v>8</v>
      </c>
      <c r="G41" s="401" t="s">
        <v>392</v>
      </c>
      <c r="H41" s="37"/>
      <c r="I41" s="236">
        <v>461453</v>
      </c>
    </row>
    <row r="42" spans="1:9" ht="35.25" customHeight="1">
      <c r="A42" s="65" t="s">
        <v>75</v>
      </c>
      <c r="B42" s="46" t="s">
        <v>33</v>
      </c>
      <c r="C42" s="1" t="s">
        <v>8</v>
      </c>
      <c r="D42" s="1" t="s">
        <v>17</v>
      </c>
      <c r="E42" s="286" t="s">
        <v>403</v>
      </c>
      <c r="F42" s="287" t="s">
        <v>8</v>
      </c>
      <c r="G42" s="401" t="s">
        <v>405</v>
      </c>
      <c r="H42" s="37"/>
      <c r="I42" s="236">
        <v>461453</v>
      </c>
    </row>
    <row r="43" spans="1:9" ht="31.5" customHeight="1">
      <c r="A43" s="72" t="s">
        <v>397</v>
      </c>
      <c r="B43" s="288" t="s">
        <v>33</v>
      </c>
      <c r="C43" s="1" t="s">
        <v>8</v>
      </c>
      <c r="D43" s="1" t="s">
        <v>17</v>
      </c>
      <c r="E43" s="286" t="s">
        <v>403</v>
      </c>
      <c r="F43" s="287" t="s">
        <v>8</v>
      </c>
      <c r="G43" s="401" t="s">
        <v>405</v>
      </c>
      <c r="H43" s="1" t="s">
        <v>13</v>
      </c>
      <c r="I43" s="239">
        <v>461453</v>
      </c>
    </row>
    <row r="44" spans="1:9" ht="47.25" hidden="1">
      <c r="A44" s="64" t="s">
        <v>722</v>
      </c>
      <c r="B44" s="27" t="s">
        <v>33</v>
      </c>
      <c r="C44" s="25" t="s">
        <v>8</v>
      </c>
      <c r="D44" s="25" t="s">
        <v>17</v>
      </c>
      <c r="E44" s="273" t="s">
        <v>406</v>
      </c>
      <c r="F44" s="274" t="s">
        <v>391</v>
      </c>
      <c r="G44" s="395" t="s">
        <v>392</v>
      </c>
      <c r="H44" s="25"/>
      <c r="I44" s="233">
        <f>SUM(I45)</f>
        <v>194449</v>
      </c>
    </row>
    <row r="45" spans="1:9" ht="78.75" hidden="1">
      <c r="A45" s="65" t="s">
        <v>723</v>
      </c>
      <c r="B45" s="46" t="s">
        <v>33</v>
      </c>
      <c r="C45" s="1" t="s">
        <v>8</v>
      </c>
      <c r="D45" s="1" t="s">
        <v>17</v>
      </c>
      <c r="E45" s="275" t="s">
        <v>116</v>
      </c>
      <c r="F45" s="276" t="s">
        <v>391</v>
      </c>
      <c r="G45" s="396" t="s">
        <v>392</v>
      </c>
      <c r="H45" s="1"/>
      <c r="I45" s="236">
        <f>SUM(I46)</f>
        <v>194449</v>
      </c>
    </row>
    <row r="46" spans="1:9" ht="63" hidden="1">
      <c r="A46" s="65" t="s">
        <v>724</v>
      </c>
      <c r="B46" s="46" t="s">
        <v>33</v>
      </c>
      <c r="C46" s="1" t="s">
        <v>8</v>
      </c>
      <c r="D46" s="1" t="s">
        <v>17</v>
      </c>
      <c r="E46" s="275" t="s">
        <v>116</v>
      </c>
      <c r="F46" s="276" t="s">
        <v>8</v>
      </c>
      <c r="G46" s="396" t="s">
        <v>392</v>
      </c>
      <c r="H46" s="1"/>
      <c r="I46" s="236">
        <f>SUM(I47)</f>
        <v>194449</v>
      </c>
    </row>
    <row r="47" spans="1:9" ht="32.25" customHeight="1" hidden="1">
      <c r="A47" s="65" t="s">
        <v>61</v>
      </c>
      <c r="B47" s="289" t="s">
        <v>33</v>
      </c>
      <c r="C47" s="1" t="s">
        <v>8</v>
      </c>
      <c r="D47" s="1" t="s">
        <v>17</v>
      </c>
      <c r="E47" s="275" t="s">
        <v>116</v>
      </c>
      <c r="F47" s="276" t="s">
        <v>8</v>
      </c>
      <c r="G47" s="396" t="s">
        <v>409</v>
      </c>
      <c r="H47" s="1"/>
      <c r="I47" s="236">
        <f>SUM(I48)</f>
        <v>194449</v>
      </c>
    </row>
    <row r="48" spans="1:9" ht="63" hidden="1">
      <c r="A48" s="71" t="s">
        <v>57</v>
      </c>
      <c r="B48" s="106" t="s">
        <v>33</v>
      </c>
      <c r="C48" s="1" t="s">
        <v>8</v>
      </c>
      <c r="D48" s="1" t="s">
        <v>17</v>
      </c>
      <c r="E48" s="275" t="s">
        <v>116</v>
      </c>
      <c r="F48" s="276" t="s">
        <v>8</v>
      </c>
      <c r="G48" s="396" t="s">
        <v>409</v>
      </c>
      <c r="H48" s="1" t="s">
        <v>11</v>
      </c>
      <c r="I48" s="239">
        <v>194449</v>
      </c>
    </row>
    <row r="49" spans="1:9" ht="47.25" hidden="1">
      <c r="A49" s="78" t="s">
        <v>725</v>
      </c>
      <c r="B49" s="29" t="s">
        <v>33</v>
      </c>
      <c r="C49" s="25" t="s">
        <v>8</v>
      </c>
      <c r="D49" s="25" t="s">
        <v>17</v>
      </c>
      <c r="E49" s="273" t="s">
        <v>410</v>
      </c>
      <c r="F49" s="274" t="s">
        <v>391</v>
      </c>
      <c r="G49" s="395" t="s">
        <v>392</v>
      </c>
      <c r="H49" s="25"/>
      <c r="I49" s="233">
        <f>SUM(I50)</f>
        <v>508200</v>
      </c>
    </row>
    <row r="50" spans="1:9" ht="78.75" hidden="1">
      <c r="A50" s="75" t="s">
        <v>726</v>
      </c>
      <c r="B50" s="288" t="s">
        <v>33</v>
      </c>
      <c r="C50" s="1" t="s">
        <v>8</v>
      </c>
      <c r="D50" s="1" t="s">
        <v>17</v>
      </c>
      <c r="E50" s="275" t="s">
        <v>117</v>
      </c>
      <c r="F50" s="276" t="s">
        <v>391</v>
      </c>
      <c r="G50" s="396" t="s">
        <v>392</v>
      </c>
      <c r="H50" s="1"/>
      <c r="I50" s="236">
        <f>SUM(I51)</f>
        <v>508200</v>
      </c>
    </row>
    <row r="51" spans="1:9" ht="78.75" hidden="1">
      <c r="A51" s="76" t="s">
        <v>727</v>
      </c>
      <c r="B51" s="283" t="s">
        <v>33</v>
      </c>
      <c r="C51" s="1" t="s">
        <v>8</v>
      </c>
      <c r="D51" s="1" t="s">
        <v>17</v>
      </c>
      <c r="E51" s="275" t="s">
        <v>117</v>
      </c>
      <c r="F51" s="276" t="s">
        <v>8</v>
      </c>
      <c r="G51" s="396" t="s">
        <v>392</v>
      </c>
      <c r="H51" s="1"/>
      <c r="I51" s="236">
        <f>SUM(I52+I54)</f>
        <v>508200</v>
      </c>
    </row>
    <row r="52" spans="1:9" ht="47.25" hidden="1">
      <c r="A52" s="71" t="s">
        <v>578</v>
      </c>
      <c r="B52" s="106" t="s">
        <v>33</v>
      </c>
      <c r="C52" s="1" t="s">
        <v>8</v>
      </c>
      <c r="D52" s="1" t="s">
        <v>17</v>
      </c>
      <c r="E52" s="275" t="s">
        <v>117</v>
      </c>
      <c r="F52" s="276" t="s">
        <v>8</v>
      </c>
      <c r="G52" s="396" t="s">
        <v>412</v>
      </c>
      <c r="H52" s="1"/>
      <c r="I52" s="236">
        <f>SUM(I53)</f>
        <v>254100</v>
      </c>
    </row>
    <row r="53" spans="1:9" ht="63" hidden="1">
      <c r="A53" s="71" t="s">
        <v>57</v>
      </c>
      <c r="B53" s="106" t="s">
        <v>33</v>
      </c>
      <c r="C53" s="1" t="s">
        <v>8</v>
      </c>
      <c r="D53" s="1" t="s">
        <v>17</v>
      </c>
      <c r="E53" s="275" t="s">
        <v>117</v>
      </c>
      <c r="F53" s="276" t="s">
        <v>8</v>
      </c>
      <c r="G53" s="396" t="s">
        <v>412</v>
      </c>
      <c r="H53" s="1" t="s">
        <v>11</v>
      </c>
      <c r="I53" s="234">
        <v>254100</v>
      </c>
    </row>
    <row r="54" spans="1:9" ht="35.25" customHeight="1" hidden="1">
      <c r="A54" s="71" t="s">
        <v>60</v>
      </c>
      <c r="B54" s="106" t="s">
        <v>33</v>
      </c>
      <c r="C54" s="1" t="s">
        <v>8</v>
      </c>
      <c r="D54" s="1" t="s">
        <v>17</v>
      </c>
      <c r="E54" s="275" t="s">
        <v>117</v>
      </c>
      <c r="F54" s="276" t="s">
        <v>8</v>
      </c>
      <c r="G54" s="396" t="s">
        <v>413</v>
      </c>
      <c r="H54" s="1"/>
      <c r="I54" s="236">
        <f>SUM(I55)</f>
        <v>254100</v>
      </c>
    </row>
    <row r="55" spans="1:9" ht="63" hidden="1">
      <c r="A55" s="71" t="s">
        <v>57</v>
      </c>
      <c r="B55" s="106" t="s">
        <v>33</v>
      </c>
      <c r="C55" s="1" t="s">
        <v>8</v>
      </c>
      <c r="D55" s="1" t="s">
        <v>17</v>
      </c>
      <c r="E55" s="275" t="s">
        <v>117</v>
      </c>
      <c r="F55" s="276" t="s">
        <v>8</v>
      </c>
      <c r="G55" s="396" t="s">
        <v>413</v>
      </c>
      <c r="H55" s="1" t="s">
        <v>11</v>
      </c>
      <c r="I55" s="239">
        <v>254100</v>
      </c>
    </row>
    <row r="56" spans="1:9" ht="47.25" hidden="1">
      <c r="A56" s="64" t="s">
        <v>728</v>
      </c>
      <c r="B56" s="27" t="s">
        <v>33</v>
      </c>
      <c r="C56" s="25" t="s">
        <v>8</v>
      </c>
      <c r="D56" s="25" t="s">
        <v>17</v>
      </c>
      <c r="E56" s="273" t="s">
        <v>118</v>
      </c>
      <c r="F56" s="274" t="s">
        <v>391</v>
      </c>
      <c r="G56" s="395" t="s">
        <v>392</v>
      </c>
      <c r="H56" s="25"/>
      <c r="I56" s="233">
        <f>SUM(I57)</f>
        <v>254100</v>
      </c>
    </row>
    <row r="57" spans="1:9" ht="63" hidden="1">
      <c r="A57" s="65" t="s">
        <v>729</v>
      </c>
      <c r="B57" s="46" t="s">
        <v>33</v>
      </c>
      <c r="C57" s="1" t="s">
        <v>8</v>
      </c>
      <c r="D57" s="1" t="s">
        <v>17</v>
      </c>
      <c r="E57" s="275" t="s">
        <v>119</v>
      </c>
      <c r="F57" s="276" t="s">
        <v>391</v>
      </c>
      <c r="G57" s="396" t="s">
        <v>392</v>
      </c>
      <c r="H57" s="37"/>
      <c r="I57" s="236">
        <f>SUM(I58)</f>
        <v>254100</v>
      </c>
    </row>
    <row r="58" spans="1:9" ht="63" hidden="1">
      <c r="A58" s="65" t="s">
        <v>414</v>
      </c>
      <c r="B58" s="46" t="s">
        <v>33</v>
      </c>
      <c r="C58" s="1" t="s">
        <v>8</v>
      </c>
      <c r="D58" s="1" t="s">
        <v>17</v>
      </c>
      <c r="E58" s="275" t="s">
        <v>119</v>
      </c>
      <c r="F58" s="276" t="s">
        <v>10</v>
      </c>
      <c r="G58" s="396" t="s">
        <v>392</v>
      </c>
      <c r="H58" s="37"/>
      <c r="I58" s="236">
        <f>SUM(I59)</f>
        <v>254100</v>
      </c>
    </row>
    <row r="59" spans="1:9" ht="33.75" customHeight="1" hidden="1">
      <c r="A59" s="2" t="s">
        <v>59</v>
      </c>
      <c r="B59" s="106" t="s">
        <v>33</v>
      </c>
      <c r="C59" s="1" t="s">
        <v>8</v>
      </c>
      <c r="D59" s="1" t="s">
        <v>17</v>
      </c>
      <c r="E59" s="275" t="s">
        <v>119</v>
      </c>
      <c r="F59" s="276" t="s">
        <v>10</v>
      </c>
      <c r="G59" s="396" t="s">
        <v>415</v>
      </c>
      <c r="H59" s="1"/>
      <c r="I59" s="236">
        <f>SUM(I60)</f>
        <v>254100</v>
      </c>
    </row>
    <row r="60" spans="1:9" ht="63" hidden="1">
      <c r="A60" s="71" t="s">
        <v>57</v>
      </c>
      <c r="B60" s="106" t="s">
        <v>33</v>
      </c>
      <c r="C60" s="1" t="s">
        <v>8</v>
      </c>
      <c r="D60" s="1" t="s">
        <v>17</v>
      </c>
      <c r="E60" s="275" t="s">
        <v>119</v>
      </c>
      <c r="F60" s="276" t="s">
        <v>10</v>
      </c>
      <c r="G60" s="396" t="s">
        <v>415</v>
      </c>
      <c r="H60" s="1" t="s">
        <v>11</v>
      </c>
      <c r="I60" s="239">
        <v>254100</v>
      </c>
    </row>
    <row r="61" spans="1:9" ht="15.75">
      <c r="A61" s="24" t="s">
        <v>81</v>
      </c>
      <c r="B61" s="27" t="s">
        <v>33</v>
      </c>
      <c r="C61" s="25" t="s">
        <v>8</v>
      </c>
      <c r="D61" s="25" t="s">
        <v>17</v>
      </c>
      <c r="E61" s="273" t="s">
        <v>120</v>
      </c>
      <c r="F61" s="274" t="s">
        <v>391</v>
      </c>
      <c r="G61" s="395" t="s">
        <v>392</v>
      </c>
      <c r="H61" s="25"/>
      <c r="I61" s="233">
        <v>429793</v>
      </c>
    </row>
    <row r="62" spans="1:9" ht="31.5">
      <c r="A62" s="2" t="s">
        <v>82</v>
      </c>
      <c r="B62" s="106" t="s">
        <v>33</v>
      </c>
      <c r="C62" s="1" t="s">
        <v>8</v>
      </c>
      <c r="D62" s="1" t="s">
        <v>17</v>
      </c>
      <c r="E62" s="275" t="s">
        <v>121</v>
      </c>
      <c r="F62" s="276" t="s">
        <v>391</v>
      </c>
      <c r="G62" s="396" t="s">
        <v>392</v>
      </c>
      <c r="H62" s="1"/>
      <c r="I62" s="236">
        <v>429793</v>
      </c>
    </row>
    <row r="63" spans="1:9" ht="31.5">
      <c r="A63" s="2" t="s">
        <v>56</v>
      </c>
      <c r="B63" s="106" t="s">
        <v>33</v>
      </c>
      <c r="C63" s="1" t="s">
        <v>8</v>
      </c>
      <c r="D63" s="1" t="s">
        <v>17</v>
      </c>
      <c r="E63" s="275" t="s">
        <v>121</v>
      </c>
      <c r="F63" s="276" t="s">
        <v>391</v>
      </c>
      <c r="G63" s="396" t="s">
        <v>393</v>
      </c>
      <c r="H63" s="1"/>
      <c r="I63" s="236">
        <v>429793</v>
      </c>
    </row>
    <row r="64" spans="1:9" ht="63">
      <c r="A64" s="71" t="s">
        <v>57</v>
      </c>
      <c r="B64" s="106" t="s">
        <v>33</v>
      </c>
      <c r="C64" s="1" t="s">
        <v>8</v>
      </c>
      <c r="D64" s="1" t="s">
        <v>17</v>
      </c>
      <c r="E64" s="275" t="s">
        <v>121</v>
      </c>
      <c r="F64" s="276" t="s">
        <v>391</v>
      </c>
      <c r="G64" s="396" t="s">
        <v>393</v>
      </c>
      <c r="H64" s="1" t="s">
        <v>11</v>
      </c>
      <c r="I64" s="234">
        <v>409493</v>
      </c>
    </row>
    <row r="65" spans="1:9" ht="15.75">
      <c r="A65" s="2" t="s">
        <v>15</v>
      </c>
      <c r="B65" s="106" t="s">
        <v>33</v>
      </c>
      <c r="C65" s="1" t="s">
        <v>8</v>
      </c>
      <c r="D65" s="1" t="s">
        <v>17</v>
      </c>
      <c r="E65" s="275" t="s">
        <v>121</v>
      </c>
      <c r="F65" s="276" t="s">
        <v>391</v>
      </c>
      <c r="G65" s="396" t="s">
        <v>393</v>
      </c>
      <c r="H65" s="1" t="s">
        <v>14</v>
      </c>
      <c r="I65" s="234">
        <v>20300</v>
      </c>
    </row>
    <row r="66" spans="1:9" ht="16.5" customHeight="1" hidden="1">
      <c r="A66" s="64" t="s">
        <v>62</v>
      </c>
      <c r="B66" s="27" t="s">
        <v>33</v>
      </c>
      <c r="C66" s="25" t="s">
        <v>8</v>
      </c>
      <c r="D66" s="27">
        <v>11</v>
      </c>
      <c r="E66" s="277" t="s">
        <v>122</v>
      </c>
      <c r="F66" s="278" t="s">
        <v>391</v>
      </c>
      <c r="G66" s="397" t="s">
        <v>392</v>
      </c>
      <c r="H66" s="25"/>
      <c r="I66" s="233">
        <f>SUM(I67)</f>
        <v>0</v>
      </c>
    </row>
    <row r="67" spans="1:9" ht="16.5" customHeight="1" hidden="1">
      <c r="A67" s="74" t="s">
        <v>63</v>
      </c>
      <c r="B67" s="6" t="s">
        <v>33</v>
      </c>
      <c r="C67" s="1" t="s">
        <v>8</v>
      </c>
      <c r="D67" s="106">
        <v>11</v>
      </c>
      <c r="E67" s="281" t="s">
        <v>123</v>
      </c>
      <c r="F67" s="282" t="s">
        <v>391</v>
      </c>
      <c r="G67" s="399" t="s">
        <v>392</v>
      </c>
      <c r="H67" s="1"/>
      <c r="I67" s="236">
        <f>SUM(I68)</f>
        <v>0</v>
      </c>
    </row>
    <row r="68" spans="1:9" ht="16.5" customHeight="1" hidden="1">
      <c r="A68" s="2" t="s">
        <v>69</v>
      </c>
      <c r="B68" s="106" t="s">
        <v>33</v>
      </c>
      <c r="C68" s="1" t="s">
        <v>8</v>
      </c>
      <c r="D68" s="106">
        <v>11</v>
      </c>
      <c r="E68" s="281" t="s">
        <v>123</v>
      </c>
      <c r="F68" s="282" t="s">
        <v>391</v>
      </c>
      <c r="G68" s="399" t="s">
        <v>416</v>
      </c>
      <c r="H68" s="1"/>
      <c r="I68" s="236">
        <f>SUM(I69)</f>
        <v>0</v>
      </c>
    </row>
    <row r="69" spans="1:9" ht="15.75" customHeight="1" hidden="1">
      <c r="A69" s="2" t="s">
        <v>15</v>
      </c>
      <c r="B69" s="106" t="s">
        <v>33</v>
      </c>
      <c r="C69" s="1" t="s">
        <v>8</v>
      </c>
      <c r="D69" s="106">
        <v>11</v>
      </c>
      <c r="E69" s="281" t="s">
        <v>123</v>
      </c>
      <c r="F69" s="282" t="s">
        <v>391</v>
      </c>
      <c r="G69" s="399" t="s">
        <v>416</v>
      </c>
      <c r="H69" s="1" t="s">
        <v>14</v>
      </c>
      <c r="I69" s="234"/>
    </row>
    <row r="70" spans="1:9" ht="15.75">
      <c r="A70" s="84" t="s">
        <v>20</v>
      </c>
      <c r="B70" s="22" t="s">
        <v>33</v>
      </c>
      <c r="C70" s="18" t="s">
        <v>8</v>
      </c>
      <c r="D70" s="22">
        <v>13</v>
      </c>
      <c r="E70" s="85"/>
      <c r="F70" s="290"/>
      <c r="G70" s="402"/>
      <c r="H70" s="18"/>
      <c r="I70" s="235">
        <v>2201750</v>
      </c>
    </row>
    <row r="71" spans="1:9" ht="78.75" hidden="1">
      <c r="A71" s="24" t="s">
        <v>718</v>
      </c>
      <c r="B71" s="27" t="s">
        <v>33</v>
      </c>
      <c r="C71" s="25" t="s">
        <v>8</v>
      </c>
      <c r="D71" s="27">
        <v>13</v>
      </c>
      <c r="E71" s="277" t="s">
        <v>398</v>
      </c>
      <c r="F71" s="278" t="s">
        <v>391</v>
      </c>
      <c r="G71" s="397" t="s">
        <v>392</v>
      </c>
      <c r="H71" s="25"/>
      <c r="I71" s="233">
        <f>SUM(I72)</f>
        <v>0</v>
      </c>
    </row>
    <row r="72" spans="1:9" ht="63" customHeight="1" hidden="1">
      <c r="A72" s="47" t="s">
        <v>719</v>
      </c>
      <c r="B72" s="46" t="s">
        <v>33</v>
      </c>
      <c r="C72" s="1" t="s">
        <v>8</v>
      </c>
      <c r="D72" s="106">
        <v>13</v>
      </c>
      <c r="E72" s="281" t="s">
        <v>124</v>
      </c>
      <c r="F72" s="282" t="s">
        <v>391</v>
      </c>
      <c r="G72" s="399" t="s">
        <v>392</v>
      </c>
      <c r="H72" s="1"/>
      <c r="I72" s="236">
        <f>SUM(I73)</f>
        <v>0</v>
      </c>
    </row>
    <row r="73" spans="1:9" ht="63" hidden="1">
      <c r="A73" s="47" t="s">
        <v>720</v>
      </c>
      <c r="B73" s="46" t="s">
        <v>33</v>
      </c>
      <c r="C73" s="1" t="s">
        <v>8</v>
      </c>
      <c r="D73" s="106">
        <v>13</v>
      </c>
      <c r="E73" s="281" t="s">
        <v>124</v>
      </c>
      <c r="F73" s="282" t="s">
        <v>8</v>
      </c>
      <c r="G73" s="399" t="s">
        <v>392</v>
      </c>
      <c r="H73" s="1"/>
      <c r="I73" s="236">
        <f>SUM(I74)</f>
        <v>0</v>
      </c>
    </row>
    <row r="74" spans="1:9" ht="17.25" customHeight="1" hidden="1">
      <c r="A74" s="71" t="s">
        <v>417</v>
      </c>
      <c r="B74" s="106" t="s">
        <v>33</v>
      </c>
      <c r="C74" s="1" t="s">
        <v>8</v>
      </c>
      <c r="D74" s="106">
        <v>13</v>
      </c>
      <c r="E74" s="281" t="s">
        <v>124</v>
      </c>
      <c r="F74" s="282" t="s">
        <v>8</v>
      </c>
      <c r="G74" s="399" t="s">
        <v>418</v>
      </c>
      <c r="H74" s="1"/>
      <c r="I74" s="236">
        <f>SUM(I75)</f>
        <v>0</v>
      </c>
    </row>
    <row r="75" spans="1:9" ht="31.5" customHeight="1" hidden="1">
      <c r="A75" s="75" t="s">
        <v>397</v>
      </c>
      <c r="B75" s="288" t="s">
        <v>33</v>
      </c>
      <c r="C75" s="1" t="s">
        <v>8</v>
      </c>
      <c r="D75" s="106">
        <v>13</v>
      </c>
      <c r="E75" s="281" t="s">
        <v>124</v>
      </c>
      <c r="F75" s="282" t="s">
        <v>8</v>
      </c>
      <c r="G75" s="399" t="s">
        <v>418</v>
      </c>
      <c r="H75" s="1" t="s">
        <v>13</v>
      </c>
      <c r="I75" s="234"/>
    </row>
    <row r="76" spans="1:9" ht="63.75" customHeight="1">
      <c r="A76" s="418" t="s">
        <v>730</v>
      </c>
      <c r="B76" s="106" t="s">
        <v>33</v>
      </c>
      <c r="C76" s="1" t="s">
        <v>8</v>
      </c>
      <c r="D76" s="106">
        <v>13</v>
      </c>
      <c r="E76" s="1" t="s">
        <v>153</v>
      </c>
      <c r="F76" s="276" t="s">
        <v>391</v>
      </c>
      <c r="G76" s="276" t="s">
        <v>392</v>
      </c>
      <c r="H76" s="1"/>
      <c r="I76" s="234">
        <v>5149</v>
      </c>
    </row>
    <row r="77" spans="1:9" ht="66.75" customHeight="1">
      <c r="A77" s="419" t="s">
        <v>731</v>
      </c>
      <c r="B77" s="106" t="s">
        <v>33</v>
      </c>
      <c r="C77" s="1" t="s">
        <v>8</v>
      </c>
      <c r="D77" s="106">
        <v>13</v>
      </c>
      <c r="E77" s="1" t="s">
        <v>153</v>
      </c>
      <c r="F77" s="276" t="s">
        <v>10</v>
      </c>
      <c r="G77" s="276" t="s">
        <v>392</v>
      </c>
      <c r="H77" s="1"/>
      <c r="I77" s="234">
        <v>5149</v>
      </c>
    </row>
    <row r="78" spans="1:9" ht="33" customHeight="1">
      <c r="A78" s="88" t="s">
        <v>597</v>
      </c>
      <c r="B78" s="106" t="s">
        <v>33</v>
      </c>
      <c r="C78" s="1" t="s">
        <v>8</v>
      </c>
      <c r="D78" s="106">
        <v>13</v>
      </c>
      <c r="E78" s="1" t="s">
        <v>153</v>
      </c>
      <c r="F78" s="276" t="s">
        <v>10</v>
      </c>
      <c r="G78" s="276" t="s">
        <v>421</v>
      </c>
      <c r="H78" s="1"/>
      <c r="I78" s="234">
        <v>5149</v>
      </c>
    </row>
    <row r="79" spans="1:9" ht="36.75" customHeight="1">
      <c r="A79" s="88" t="s">
        <v>636</v>
      </c>
      <c r="B79" s="106" t="s">
        <v>33</v>
      </c>
      <c r="C79" s="1" t="s">
        <v>8</v>
      </c>
      <c r="D79" s="106">
        <v>13</v>
      </c>
      <c r="E79" s="1" t="s">
        <v>153</v>
      </c>
      <c r="F79" s="276" t="s">
        <v>10</v>
      </c>
      <c r="G79" s="276" t="s">
        <v>421</v>
      </c>
      <c r="H79" s="1"/>
      <c r="I79" s="234">
        <v>5149</v>
      </c>
    </row>
    <row r="80" spans="1:9" ht="69" customHeight="1">
      <c r="A80" s="420" t="s">
        <v>57</v>
      </c>
      <c r="B80" s="106" t="s">
        <v>33</v>
      </c>
      <c r="C80" s="1" t="s">
        <v>8</v>
      </c>
      <c r="D80" s="106">
        <v>13</v>
      </c>
      <c r="E80" s="1" t="s">
        <v>153</v>
      </c>
      <c r="F80" s="276" t="s">
        <v>10</v>
      </c>
      <c r="G80" s="276" t="s">
        <v>421</v>
      </c>
      <c r="H80" s="1" t="s">
        <v>11</v>
      </c>
      <c r="I80" s="234">
        <v>5149</v>
      </c>
    </row>
    <row r="81" spans="1:9" ht="84.75" customHeight="1">
      <c r="A81" s="64" t="s">
        <v>732</v>
      </c>
      <c r="B81" s="27" t="s">
        <v>33</v>
      </c>
      <c r="C81" s="25" t="s">
        <v>8</v>
      </c>
      <c r="D81" s="27">
        <v>13</v>
      </c>
      <c r="E81" s="277" t="s">
        <v>419</v>
      </c>
      <c r="F81" s="278" t="s">
        <v>391</v>
      </c>
      <c r="G81" s="397" t="s">
        <v>392</v>
      </c>
      <c r="H81" s="25"/>
      <c r="I81" s="233">
        <v>10298</v>
      </c>
    </row>
    <row r="82" spans="1:9" ht="63">
      <c r="A82" s="71" t="s">
        <v>733</v>
      </c>
      <c r="B82" s="106" t="s">
        <v>33</v>
      </c>
      <c r="C82" s="1" t="s">
        <v>8</v>
      </c>
      <c r="D82" s="106">
        <v>13</v>
      </c>
      <c r="E82" s="281" t="s">
        <v>156</v>
      </c>
      <c r="F82" s="282" t="s">
        <v>391</v>
      </c>
      <c r="G82" s="399" t="s">
        <v>392</v>
      </c>
      <c r="H82" s="1"/>
      <c r="I82" s="236">
        <v>5149</v>
      </c>
    </row>
    <row r="83" spans="1:9" ht="63">
      <c r="A83" s="2" t="s">
        <v>635</v>
      </c>
      <c r="B83" s="106" t="s">
        <v>33</v>
      </c>
      <c r="C83" s="1" t="s">
        <v>8</v>
      </c>
      <c r="D83" s="106">
        <v>13</v>
      </c>
      <c r="E83" s="281" t="s">
        <v>156</v>
      </c>
      <c r="F83" s="282" t="s">
        <v>8</v>
      </c>
      <c r="G83" s="399" t="s">
        <v>392</v>
      </c>
      <c r="H83" s="1"/>
      <c r="I83" s="236">
        <v>5149</v>
      </c>
    </row>
    <row r="84" spans="1:9" ht="31.5">
      <c r="A84" s="90" t="s">
        <v>636</v>
      </c>
      <c r="B84" s="283" t="s">
        <v>33</v>
      </c>
      <c r="C84" s="1" t="s">
        <v>8</v>
      </c>
      <c r="D84" s="106">
        <v>13</v>
      </c>
      <c r="E84" s="281" t="s">
        <v>156</v>
      </c>
      <c r="F84" s="282" t="s">
        <v>8</v>
      </c>
      <c r="G84" s="399" t="s">
        <v>421</v>
      </c>
      <c r="H84" s="1"/>
      <c r="I84" s="236">
        <v>5149</v>
      </c>
    </row>
    <row r="85" spans="1:9" ht="63">
      <c r="A85" s="71" t="s">
        <v>57</v>
      </c>
      <c r="B85" s="283" t="s">
        <v>33</v>
      </c>
      <c r="C85" s="1" t="s">
        <v>8</v>
      </c>
      <c r="D85" s="106">
        <v>13</v>
      </c>
      <c r="E85" s="281" t="s">
        <v>156</v>
      </c>
      <c r="F85" s="282" t="s">
        <v>8</v>
      </c>
      <c r="G85" s="399" t="s">
        <v>421</v>
      </c>
      <c r="H85" s="1" t="s">
        <v>11</v>
      </c>
      <c r="I85" s="236">
        <v>5149</v>
      </c>
    </row>
    <row r="86" spans="1:9" ht="54" customHeight="1">
      <c r="A86" s="71" t="s">
        <v>637</v>
      </c>
      <c r="B86" s="106" t="s">
        <v>33</v>
      </c>
      <c r="C86" s="1" t="s">
        <v>8</v>
      </c>
      <c r="D86" s="106">
        <v>13</v>
      </c>
      <c r="E86" s="281" t="s">
        <v>141</v>
      </c>
      <c r="F86" s="282" t="s">
        <v>391</v>
      </c>
      <c r="G86" s="399" t="s">
        <v>392</v>
      </c>
      <c r="H86" s="1"/>
      <c r="I86" s="236">
        <v>5149</v>
      </c>
    </row>
    <row r="87" spans="1:9" ht="54" customHeight="1">
      <c r="A87" s="2" t="s">
        <v>734</v>
      </c>
      <c r="B87" s="106" t="s">
        <v>33</v>
      </c>
      <c r="C87" s="1" t="s">
        <v>8</v>
      </c>
      <c r="D87" s="106">
        <v>13</v>
      </c>
      <c r="E87" s="281" t="s">
        <v>141</v>
      </c>
      <c r="F87" s="282" t="s">
        <v>8</v>
      </c>
      <c r="G87" s="399" t="s">
        <v>392</v>
      </c>
      <c r="H87" s="1"/>
      <c r="I87" s="236">
        <v>5149</v>
      </c>
    </row>
    <row r="88" spans="1:9" ht="31.5">
      <c r="A88" s="90" t="s">
        <v>636</v>
      </c>
      <c r="B88" s="283" t="s">
        <v>33</v>
      </c>
      <c r="C88" s="1" t="s">
        <v>8</v>
      </c>
      <c r="D88" s="106">
        <v>13</v>
      </c>
      <c r="E88" s="281" t="s">
        <v>141</v>
      </c>
      <c r="F88" s="282" t="s">
        <v>8</v>
      </c>
      <c r="G88" s="399" t="s">
        <v>421</v>
      </c>
      <c r="H88" s="1"/>
      <c r="I88" s="236">
        <v>5149</v>
      </c>
    </row>
    <row r="89" spans="1:9" ht="69.75" customHeight="1">
      <c r="A89" s="71" t="s">
        <v>57</v>
      </c>
      <c r="B89" s="283" t="s">
        <v>33</v>
      </c>
      <c r="C89" s="1" t="s">
        <v>8</v>
      </c>
      <c r="D89" s="106">
        <v>13</v>
      </c>
      <c r="E89" s="281" t="s">
        <v>141</v>
      </c>
      <c r="F89" s="282" t="s">
        <v>8</v>
      </c>
      <c r="G89" s="399" t="s">
        <v>421</v>
      </c>
      <c r="H89" s="1" t="s">
        <v>11</v>
      </c>
      <c r="I89" s="234">
        <v>5149</v>
      </c>
    </row>
    <row r="90" spans="1:9" ht="33.75" customHeight="1" hidden="1">
      <c r="A90" s="64" t="s">
        <v>722</v>
      </c>
      <c r="B90" s="27" t="s">
        <v>33</v>
      </c>
      <c r="C90" s="25" t="s">
        <v>8</v>
      </c>
      <c r="D90" s="25">
        <v>13</v>
      </c>
      <c r="E90" s="273" t="s">
        <v>406</v>
      </c>
      <c r="F90" s="274" t="s">
        <v>391</v>
      </c>
      <c r="G90" s="395" t="s">
        <v>392</v>
      </c>
      <c r="H90" s="25"/>
      <c r="I90" s="233">
        <f>SUM(I91)</f>
        <v>0</v>
      </c>
    </row>
    <row r="91" spans="1:9" ht="63" customHeight="1" hidden="1">
      <c r="A91" s="65" t="s">
        <v>735</v>
      </c>
      <c r="B91" s="283" t="s">
        <v>33</v>
      </c>
      <c r="C91" s="1" t="s">
        <v>8</v>
      </c>
      <c r="D91" s="1">
        <v>13</v>
      </c>
      <c r="E91" s="275" t="s">
        <v>423</v>
      </c>
      <c r="F91" s="276" t="s">
        <v>391</v>
      </c>
      <c r="G91" s="396" t="s">
        <v>392</v>
      </c>
      <c r="H91" s="1"/>
      <c r="I91" s="236">
        <f>SUM(I92)</f>
        <v>0</v>
      </c>
    </row>
    <row r="92" spans="1:9" ht="33" customHeight="1" hidden="1">
      <c r="A92" s="65" t="s">
        <v>736</v>
      </c>
      <c r="B92" s="283" t="s">
        <v>33</v>
      </c>
      <c r="C92" s="1" t="s">
        <v>8</v>
      </c>
      <c r="D92" s="1">
        <v>13</v>
      </c>
      <c r="E92" s="275" t="s">
        <v>423</v>
      </c>
      <c r="F92" s="276" t="s">
        <v>8</v>
      </c>
      <c r="G92" s="396" t="s">
        <v>392</v>
      </c>
      <c r="H92" s="1"/>
      <c r="I92" s="236">
        <f>SUM(I93)</f>
        <v>0</v>
      </c>
    </row>
    <row r="93" spans="1:9" ht="31.5" customHeight="1" hidden="1">
      <c r="A93" s="65" t="s">
        <v>425</v>
      </c>
      <c r="B93" s="283" t="s">
        <v>33</v>
      </c>
      <c r="C93" s="1" t="s">
        <v>8</v>
      </c>
      <c r="D93" s="1">
        <v>13</v>
      </c>
      <c r="E93" s="275" t="s">
        <v>423</v>
      </c>
      <c r="F93" s="276" t="s">
        <v>8</v>
      </c>
      <c r="G93" s="396" t="s">
        <v>426</v>
      </c>
      <c r="H93" s="1"/>
      <c r="I93" s="236">
        <f>SUM(I94)</f>
        <v>0</v>
      </c>
    </row>
    <row r="94" spans="1:9" ht="32.25" customHeight="1" hidden="1">
      <c r="A94" s="75" t="s">
        <v>397</v>
      </c>
      <c r="B94" s="283" t="s">
        <v>33</v>
      </c>
      <c r="C94" s="1" t="s">
        <v>8</v>
      </c>
      <c r="D94" s="1">
        <v>13</v>
      </c>
      <c r="E94" s="275" t="s">
        <v>423</v>
      </c>
      <c r="F94" s="276" t="s">
        <v>8</v>
      </c>
      <c r="G94" s="396" t="s">
        <v>426</v>
      </c>
      <c r="H94" s="1" t="s">
        <v>13</v>
      </c>
      <c r="I94" s="239"/>
    </row>
    <row r="95" spans="1:9" ht="47.25" customHeight="1" hidden="1">
      <c r="A95" s="78" t="s">
        <v>725</v>
      </c>
      <c r="B95" s="27" t="s">
        <v>33</v>
      </c>
      <c r="C95" s="25" t="s">
        <v>8</v>
      </c>
      <c r="D95" s="25">
        <v>13</v>
      </c>
      <c r="E95" s="273" t="s">
        <v>410</v>
      </c>
      <c r="F95" s="274" t="s">
        <v>391</v>
      </c>
      <c r="G95" s="395" t="s">
        <v>392</v>
      </c>
      <c r="H95" s="25"/>
      <c r="I95" s="233">
        <f>SUM(I96)</f>
        <v>0</v>
      </c>
    </row>
    <row r="96" spans="1:9" ht="65.25" customHeight="1" hidden="1">
      <c r="A96" s="65" t="s">
        <v>737</v>
      </c>
      <c r="B96" s="283" t="s">
        <v>33</v>
      </c>
      <c r="C96" s="1" t="s">
        <v>8</v>
      </c>
      <c r="D96" s="1">
        <v>13</v>
      </c>
      <c r="E96" s="291" t="s">
        <v>147</v>
      </c>
      <c r="F96" s="292" t="s">
        <v>391</v>
      </c>
      <c r="G96" s="403" t="s">
        <v>392</v>
      </c>
      <c r="H96" s="62"/>
      <c r="I96" s="240">
        <f>SUM(I97)</f>
        <v>0</v>
      </c>
    </row>
    <row r="97" spans="1:9" ht="32.25" customHeight="1" hidden="1">
      <c r="A97" s="65" t="s">
        <v>738</v>
      </c>
      <c r="B97" s="283" t="s">
        <v>33</v>
      </c>
      <c r="C97" s="1" t="s">
        <v>8</v>
      </c>
      <c r="D97" s="1">
        <v>13</v>
      </c>
      <c r="E97" s="291" t="s">
        <v>147</v>
      </c>
      <c r="F97" s="292" t="s">
        <v>8</v>
      </c>
      <c r="G97" s="403" t="s">
        <v>392</v>
      </c>
      <c r="H97" s="62"/>
      <c r="I97" s="240">
        <f>SUM(I98)</f>
        <v>0</v>
      </c>
    </row>
    <row r="98" spans="1:9" ht="32.25" customHeight="1" hidden="1">
      <c r="A98" s="61" t="s">
        <v>428</v>
      </c>
      <c r="B98" s="283" t="s">
        <v>33</v>
      </c>
      <c r="C98" s="1" t="s">
        <v>8</v>
      </c>
      <c r="D98" s="1">
        <v>13</v>
      </c>
      <c r="E98" s="291" t="s">
        <v>147</v>
      </c>
      <c r="F98" s="292" t="s">
        <v>8</v>
      </c>
      <c r="G98" s="403" t="s">
        <v>429</v>
      </c>
      <c r="H98" s="62"/>
      <c r="I98" s="240">
        <f>SUM(I99)</f>
        <v>0</v>
      </c>
    </row>
    <row r="99" spans="1:9" ht="32.25" customHeight="1" hidden="1">
      <c r="A99" s="77" t="s">
        <v>397</v>
      </c>
      <c r="B99" s="283" t="s">
        <v>33</v>
      </c>
      <c r="C99" s="1" t="s">
        <v>8</v>
      </c>
      <c r="D99" s="1">
        <v>13</v>
      </c>
      <c r="E99" s="291" t="s">
        <v>147</v>
      </c>
      <c r="F99" s="292" t="s">
        <v>8</v>
      </c>
      <c r="G99" s="403" t="s">
        <v>429</v>
      </c>
      <c r="H99" s="62" t="s">
        <v>13</v>
      </c>
      <c r="I99" s="241"/>
    </row>
    <row r="100" spans="1:9" ht="31.5">
      <c r="A100" s="64" t="s">
        <v>21</v>
      </c>
      <c r="B100" s="27" t="s">
        <v>33</v>
      </c>
      <c r="C100" s="25" t="s">
        <v>8</v>
      </c>
      <c r="D100" s="27">
        <v>13</v>
      </c>
      <c r="E100" s="277" t="s">
        <v>125</v>
      </c>
      <c r="F100" s="278" t="s">
        <v>391</v>
      </c>
      <c r="G100" s="397" t="s">
        <v>392</v>
      </c>
      <c r="H100" s="25"/>
      <c r="I100" s="233">
        <v>242387</v>
      </c>
    </row>
    <row r="101" spans="1:9" ht="36.75" customHeight="1">
      <c r="A101" s="71" t="s">
        <v>739</v>
      </c>
      <c r="B101" s="106" t="s">
        <v>33</v>
      </c>
      <c r="C101" s="1" t="s">
        <v>8</v>
      </c>
      <c r="D101" s="106">
        <v>13</v>
      </c>
      <c r="E101" s="281" t="s">
        <v>126</v>
      </c>
      <c r="F101" s="282" t="s">
        <v>391</v>
      </c>
      <c r="G101" s="399" t="s">
        <v>392</v>
      </c>
      <c r="H101" s="1"/>
      <c r="I101" s="236">
        <v>242387</v>
      </c>
    </row>
    <row r="102" spans="1:9" ht="34.5" customHeight="1">
      <c r="A102" s="2" t="s">
        <v>70</v>
      </c>
      <c r="B102" s="106" t="s">
        <v>33</v>
      </c>
      <c r="C102" s="1" t="s">
        <v>8</v>
      </c>
      <c r="D102" s="106">
        <v>13</v>
      </c>
      <c r="E102" s="281" t="s">
        <v>126</v>
      </c>
      <c r="F102" s="282" t="s">
        <v>391</v>
      </c>
      <c r="G102" s="399" t="s">
        <v>431</v>
      </c>
      <c r="H102" s="1"/>
      <c r="I102" s="236">
        <v>242387</v>
      </c>
    </row>
    <row r="103" spans="1:9" ht="34.5" customHeight="1">
      <c r="A103" s="75" t="s">
        <v>397</v>
      </c>
      <c r="B103" s="288" t="s">
        <v>33</v>
      </c>
      <c r="C103" s="1" t="s">
        <v>8</v>
      </c>
      <c r="D103" s="106">
        <v>13</v>
      </c>
      <c r="E103" s="281" t="s">
        <v>126</v>
      </c>
      <c r="F103" s="282" t="s">
        <v>391</v>
      </c>
      <c r="G103" s="399" t="s">
        <v>431</v>
      </c>
      <c r="H103" s="1" t="s">
        <v>13</v>
      </c>
      <c r="I103" s="234">
        <v>242387</v>
      </c>
    </row>
    <row r="104" spans="1:9" ht="16.5" customHeight="1" hidden="1">
      <c r="A104" s="64" t="s">
        <v>112</v>
      </c>
      <c r="B104" s="27" t="s">
        <v>33</v>
      </c>
      <c r="C104" s="25" t="s">
        <v>8</v>
      </c>
      <c r="D104" s="27">
        <v>13</v>
      </c>
      <c r="E104" s="277" t="s">
        <v>127</v>
      </c>
      <c r="F104" s="278" t="s">
        <v>391</v>
      </c>
      <c r="G104" s="397" t="s">
        <v>392</v>
      </c>
      <c r="H104" s="25"/>
      <c r="I104" s="233">
        <v>24870</v>
      </c>
    </row>
    <row r="105" spans="1:9" ht="16.5" customHeight="1" hidden="1">
      <c r="A105" s="71" t="s">
        <v>111</v>
      </c>
      <c r="B105" s="106" t="s">
        <v>33</v>
      </c>
      <c r="C105" s="1" t="s">
        <v>8</v>
      </c>
      <c r="D105" s="106">
        <v>13</v>
      </c>
      <c r="E105" s="281" t="s">
        <v>128</v>
      </c>
      <c r="F105" s="282" t="s">
        <v>391</v>
      </c>
      <c r="G105" s="399" t="s">
        <v>392</v>
      </c>
      <c r="H105" s="1"/>
      <c r="I105" s="236">
        <v>24870</v>
      </c>
    </row>
    <row r="106" spans="1:9" ht="36.75" customHeight="1" hidden="1">
      <c r="A106" s="2" t="s">
        <v>113</v>
      </c>
      <c r="B106" s="106" t="s">
        <v>33</v>
      </c>
      <c r="C106" s="1" t="s">
        <v>8</v>
      </c>
      <c r="D106" s="106">
        <v>13</v>
      </c>
      <c r="E106" s="281" t="s">
        <v>128</v>
      </c>
      <c r="F106" s="282" t="s">
        <v>391</v>
      </c>
      <c r="G106" s="399" t="s">
        <v>432</v>
      </c>
      <c r="H106" s="1"/>
      <c r="I106" s="236">
        <v>24870</v>
      </c>
    </row>
    <row r="107" spans="1:9" ht="36.75" customHeight="1" hidden="1">
      <c r="A107" s="75" t="s">
        <v>397</v>
      </c>
      <c r="B107" s="288" t="s">
        <v>33</v>
      </c>
      <c r="C107" s="1" t="s">
        <v>8</v>
      </c>
      <c r="D107" s="106">
        <v>13</v>
      </c>
      <c r="E107" s="281" t="s">
        <v>128</v>
      </c>
      <c r="F107" s="282" t="s">
        <v>391</v>
      </c>
      <c r="G107" s="399" t="s">
        <v>432</v>
      </c>
      <c r="H107" s="1" t="s">
        <v>13</v>
      </c>
      <c r="I107" s="234">
        <v>24870</v>
      </c>
    </row>
    <row r="108" spans="1:9" ht="31.5">
      <c r="A108" s="24" t="s">
        <v>85</v>
      </c>
      <c r="B108" s="27" t="s">
        <v>33</v>
      </c>
      <c r="C108" s="25" t="s">
        <v>8</v>
      </c>
      <c r="D108" s="27">
        <v>13</v>
      </c>
      <c r="E108" s="277" t="s">
        <v>129</v>
      </c>
      <c r="F108" s="278" t="s">
        <v>391</v>
      </c>
      <c r="G108" s="397" t="s">
        <v>392</v>
      </c>
      <c r="H108" s="25"/>
      <c r="I108" s="233">
        <v>1943915</v>
      </c>
    </row>
    <row r="109" spans="1:9" ht="42" customHeight="1">
      <c r="A109" s="71" t="s">
        <v>86</v>
      </c>
      <c r="B109" s="106" t="s">
        <v>33</v>
      </c>
      <c r="C109" s="1" t="s">
        <v>8</v>
      </c>
      <c r="D109" s="106">
        <v>13</v>
      </c>
      <c r="E109" s="281" t="s">
        <v>130</v>
      </c>
      <c r="F109" s="282" t="s">
        <v>391</v>
      </c>
      <c r="G109" s="399" t="s">
        <v>392</v>
      </c>
      <c r="H109" s="1"/>
      <c r="I109" s="236">
        <v>1943915</v>
      </c>
    </row>
    <row r="110" spans="1:9" ht="31.5">
      <c r="A110" s="2" t="s">
        <v>64</v>
      </c>
      <c r="B110" s="106" t="s">
        <v>33</v>
      </c>
      <c r="C110" s="1" t="s">
        <v>8</v>
      </c>
      <c r="D110" s="106">
        <v>13</v>
      </c>
      <c r="E110" s="281" t="s">
        <v>130</v>
      </c>
      <c r="F110" s="282" t="s">
        <v>391</v>
      </c>
      <c r="G110" s="399" t="s">
        <v>433</v>
      </c>
      <c r="H110" s="1"/>
      <c r="I110" s="236">
        <v>1036625</v>
      </c>
    </row>
    <row r="111" spans="1:9" ht="63">
      <c r="A111" s="71" t="s">
        <v>57</v>
      </c>
      <c r="B111" s="106" t="s">
        <v>33</v>
      </c>
      <c r="C111" s="1" t="s">
        <v>8</v>
      </c>
      <c r="D111" s="106">
        <v>13</v>
      </c>
      <c r="E111" s="281" t="s">
        <v>130</v>
      </c>
      <c r="F111" s="282" t="s">
        <v>391</v>
      </c>
      <c r="G111" s="399" t="s">
        <v>433</v>
      </c>
      <c r="H111" s="1" t="s">
        <v>11</v>
      </c>
      <c r="I111" s="234">
        <v>1036625</v>
      </c>
    </row>
    <row r="112" spans="1:9" ht="30.75" customHeight="1">
      <c r="A112" s="75" t="s">
        <v>397</v>
      </c>
      <c r="B112" s="288" t="s">
        <v>33</v>
      </c>
      <c r="C112" s="1" t="s">
        <v>8</v>
      </c>
      <c r="D112" s="106">
        <v>13</v>
      </c>
      <c r="E112" s="281" t="s">
        <v>130</v>
      </c>
      <c r="F112" s="282" t="s">
        <v>391</v>
      </c>
      <c r="G112" s="399" t="s">
        <v>433</v>
      </c>
      <c r="H112" s="1" t="s">
        <v>13</v>
      </c>
      <c r="I112" s="234">
        <v>903085</v>
      </c>
    </row>
    <row r="113" spans="1:9" ht="17.25" customHeight="1">
      <c r="A113" s="2" t="s">
        <v>15</v>
      </c>
      <c r="B113" s="106" t="s">
        <v>33</v>
      </c>
      <c r="C113" s="1" t="s">
        <v>8</v>
      </c>
      <c r="D113" s="106">
        <v>13</v>
      </c>
      <c r="E113" s="281" t="s">
        <v>130</v>
      </c>
      <c r="F113" s="282" t="s">
        <v>391</v>
      </c>
      <c r="G113" s="399" t="s">
        <v>433</v>
      </c>
      <c r="H113" s="1" t="s">
        <v>14</v>
      </c>
      <c r="I113" s="234">
        <v>4205</v>
      </c>
    </row>
    <row r="114" spans="1:9" ht="19.5" customHeight="1" hidden="1">
      <c r="A114" s="24" t="s">
        <v>434</v>
      </c>
      <c r="B114" s="27" t="s">
        <v>33</v>
      </c>
      <c r="C114" s="25" t="s">
        <v>8</v>
      </c>
      <c r="D114" s="27">
        <v>13</v>
      </c>
      <c r="E114" s="277" t="s">
        <v>164</v>
      </c>
      <c r="F114" s="278" t="s">
        <v>391</v>
      </c>
      <c r="G114" s="397" t="s">
        <v>392</v>
      </c>
      <c r="H114" s="25"/>
      <c r="I114" s="233">
        <f>SUM(I115)</f>
        <v>0</v>
      </c>
    </row>
    <row r="115" spans="1:9" ht="17.25" customHeight="1" hidden="1">
      <c r="A115" s="2" t="s">
        <v>19</v>
      </c>
      <c r="B115" s="106" t="s">
        <v>33</v>
      </c>
      <c r="C115" s="1" t="s">
        <v>8</v>
      </c>
      <c r="D115" s="106">
        <v>13</v>
      </c>
      <c r="E115" s="281" t="s">
        <v>165</v>
      </c>
      <c r="F115" s="282" t="s">
        <v>391</v>
      </c>
      <c r="G115" s="399" t="s">
        <v>392</v>
      </c>
      <c r="H115" s="1"/>
      <c r="I115" s="236">
        <f>SUM(I116)</f>
        <v>0</v>
      </c>
    </row>
    <row r="116" spans="1:9" ht="17.25" customHeight="1" hidden="1">
      <c r="A116" s="2" t="s">
        <v>163</v>
      </c>
      <c r="B116" s="106" t="s">
        <v>33</v>
      </c>
      <c r="C116" s="1" t="s">
        <v>8</v>
      </c>
      <c r="D116" s="106">
        <v>13</v>
      </c>
      <c r="E116" s="281" t="s">
        <v>165</v>
      </c>
      <c r="F116" s="282" t="s">
        <v>391</v>
      </c>
      <c r="G116" s="97">
        <v>10030</v>
      </c>
      <c r="H116" s="1"/>
      <c r="I116" s="236">
        <f>SUM(I117)</f>
        <v>0</v>
      </c>
    </row>
    <row r="117" spans="1:9" ht="17.25" customHeight="1" hidden="1">
      <c r="A117" s="55" t="s">
        <v>30</v>
      </c>
      <c r="B117" s="106" t="s">
        <v>33</v>
      </c>
      <c r="C117" s="1" t="s">
        <v>8</v>
      </c>
      <c r="D117" s="106">
        <v>13</v>
      </c>
      <c r="E117" s="281" t="s">
        <v>165</v>
      </c>
      <c r="F117" s="282" t="s">
        <v>391</v>
      </c>
      <c r="G117" s="97">
        <v>10030</v>
      </c>
      <c r="H117" s="1" t="s">
        <v>29</v>
      </c>
      <c r="I117" s="234"/>
    </row>
    <row r="118" spans="1:9" ht="15.75">
      <c r="A118" s="421" t="s">
        <v>638</v>
      </c>
      <c r="B118" s="15" t="s">
        <v>33</v>
      </c>
      <c r="C118" s="11" t="s">
        <v>10</v>
      </c>
      <c r="D118" s="15"/>
      <c r="E118" s="296"/>
      <c r="F118" s="297"/>
      <c r="G118" s="404"/>
      <c r="H118" s="11"/>
      <c r="I118" s="242">
        <v>78713</v>
      </c>
    </row>
    <row r="119" spans="1:9" ht="15.75">
      <c r="A119" s="422" t="s">
        <v>639</v>
      </c>
      <c r="B119" s="22" t="s">
        <v>33</v>
      </c>
      <c r="C119" s="18" t="s">
        <v>10</v>
      </c>
      <c r="D119" s="49" t="s">
        <v>12</v>
      </c>
      <c r="E119" s="298"/>
      <c r="F119" s="299"/>
      <c r="G119" s="405"/>
      <c r="H119" s="18"/>
      <c r="I119" s="235">
        <v>78713</v>
      </c>
    </row>
    <row r="120" spans="1:9" ht="22.5" customHeight="1">
      <c r="A120" s="423" t="s">
        <v>112</v>
      </c>
      <c r="B120" s="27" t="s">
        <v>33</v>
      </c>
      <c r="C120" s="25" t="s">
        <v>10</v>
      </c>
      <c r="D120" s="35" t="s">
        <v>12</v>
      </c>
      <c r="E120" s="284" t="s">
        <v>127</v>
      </c>
      <c r="F120" s="285" t="s">
        <v>391</v>
      </c>
      <c r="G120" s="400" t="s">
        <v>392</v>
      </c>
      <c r="H120" s="25"/>
      <c r="I120" s="233">
        <v>78713</v>
      </c>
    </row>
    <row r="121" spans="1:9" ht="24" customHeight="1">
      <c r="A121" s="424" t="s">
        <v>111</v>
      </c>
      <c r="B121" s="46" t="s">
        <v>33</v>
      </c>
      <c r="C121" s="25" t="s">
        <v>10</v>
      </c>
      <c r="D121" s="35" t="s">
        <v>12</v>
      </c>
      <c r="E121" s="284" t="s">
        <v>128</v>
      </c>
      <c r="F121" s="285" t="s">
        <v>391</v>
      </c>
      <c r="G121" s="400" t="s">
        <v>392</v>
      </c>
      <c r="H121" s="1"/>
      <c r="I121" s="236">
        <v>78713</v>
      </c>
    </row>
    <row r="122" spans="1:9" ht="31.5">
      <c r="A122" s="424" t="s">
        <v>640</v>
      </c>
      <c r="B122" s="46" t="s">
        <v>33</v>
      </c>
      <c r="C122" s="25" t="s">
        <v>10</v>
      </c>
      <c r="D122" s="35" t="s">
        <v>12</v>
      </c>
      <c r="E122" s="284" t="s">
        <v>128</v>
      </c>
      <c r="F122" s="285" t="s">
        <v>391</v>
      </c>
      <c r="G122" s="400" t="s">
        <v>641</v>
      </c>
      <c r="H122" s="1"/>
      <c r="I122" s="236">
        <v>78713</v>
      </c>
    </row>
    <row r="123" spans="1:9" ht="63">
      <c r="A123" s="419" t="s">
        <v>57</v>
      </c>
      <c r="B123" s="106" t="s">
        <v>33</v>
      </c>
      <c r="C123" s="25" t="s">
        <v>10</v>
      </c>
      <c r="D123" s="35" t="s">
        <v>12</v>
      </c>
      <c r="E123" s="284" t="s">
        <v>128</v>
      </c>
      <c r="F123" s="285" t="s">
        <v>391</v>
      </c>
      <c r="G123" s="400" t="s">
        <v>641</v>
      </c>
      <c r="H123" s="1" t="s">
        <v>11</v>
      </c>
      <c r="I123" s="236">
        <v>59670</v>
      </c>
    </row>
    <row r="124" spans="1:9" ht="33.75" customHeight="1">
      <c r="A124" s="425" t="s">
        <v>397</v>
      </c>
      <c r="B124" s="288" t="s">
        <v>33</v>
      </c>
      <c r="C124" s="25" t="s">
        <v>10</v>
      </c>
      <c r="D124" s="35" t="s">
        <v>12</v>
      </c>
      <c r="E124" s="284" t="s">
        <v>128</v>
      </c>
      <c r="F124" s="285" t="s">
        <v>391</v>
      </c>
      <c r="G124" s="400" t="s">
        <v>641</v>
      </c>
      <c r="H124" s="1" t="s">
        <v>13</v>
      </c>
      <c r="I124" s="234">
        <v>19042</v>
      </c>
    </row>
    <row r="125" spans="1:9" s="428" customFormat="1" ht="93.75" customHeight="1" hidden="1" thickBot="1">
      <c r="A125" s="426" t="s">
        <v>740</v>
      </c>
      <c r="B125" s="106" t="s">
        <v>33</v>
      </c>
      <c r="C125" s="1" t="s">
        <v>12</v>
      </c>
      <c r="D125" s="7" t="s">
        <v>24</v>
      </c>
      <c r="E125" s="293" t="s">
        <v>131</v>
      </c>
      <c r="F125" s="294" t="s">
        <v>391</v>
      </c>
      <c r="G125" s="406" t="s">
        <v>392</v>
      </c>
      <c r="H125" s="1"/>
      <c r="I125" s="234">
        <v>31007</v>
      </c>
    </row>
    <row r="126" spans="1:9" s="428" customFormat="1" ht="147" customHeight="1" hidden="1" thickBot="1">
      <c r="A126" s="427" t="s">
        <v>741</v>
      </c>
      <c r="B126" s="46" t="s">
        <v>33</v>
      </c>
      <c r="C126" s="1" t="s">
        <v>12</v>
      </c>
      <c r="D126" s="7" t="s">
        <v>24</v>
      </c>
      <c r="E126" s="293" t="s">
        <v>133</v>
      </c>
      <c r="F126" s="294" t="s">
        <v>8</v>
      </c>
      <c r="G126" s="406" t="s">
        <v>392</v>
      </c>
      <c r="H126" s="1"/>
      <c r="I126" s="236">
        <v>31007</v>
      </c>
    </row>
    <row r="127" spans="1:9" s="428" customFormat="1" ht="69" customHeight="1" hidden="1" thickBot="1">
      <c r="A127" s="427" t="s">
        <v>430</v>
      </c>
      <c r="B127" s="46" t="s">
        <v>33</v>
      </c>
      <c r="C127" s="1" t="s">
        <v>12</v>
      </c>
      <c r="D127" s="7" t="s">
        <v>24</v>
      </c>
      <c r="E127" s="293" t="s">
        <v>133</v>
      </c>
      <c r="F127" s="294" t="s">
        <v>8</v>
      </c>
      <c r="G127" s="406" t="s">
        <v>442</v>
      </c>
      <c r="H127" s="1"/>
      <c r="I127" s="236">
        <v>31007</v>
      </c>
    </row>
    <row r="128" spans="1:9" s="428" customFormat="1" ht="37.5" customHeight="1" hidden="1" thickBot="1">
      <c r="A128" s="427" t="s">
        <v>643</v>
      </c>
      <c r="B128" s="46" t="s">
        <v>33</v>
      </c>
      <c r="C128" s="1" t="s">
        <v>12</v>
      </c>
      <c r="D128" s="7" t="s">
        <v>24</v>
      </c>
      <c r="E128" s="293" t="s">
        <v>133</v>
      </c>
      <c r="F128" s="294" t="s">
        <v>8</v>
      </c>
      <c r="G128" s="406" t="s">
        <v>442</v>
      </c>
      <c r="H128" s="1" t="s">
        <v>13</v>
      </c>
      <c r="I128" s="236">
        <v>31007</v>
      </c>
    </row>
    <row r="129" spans="1:9" ht="15.75">
      <c r="A129" s="295" t="s">
        <v>22</v>
      </c>
      <c r="B129" s="15" t="s">
        <v>33</v>
      </c>
      <c r="C129" s="11" t="s">
        <v>17</v>
      </c>
      <c r="D129" s="15"/>
      <c r="E129" s="296"/>
      <c r="F129" s="297"/>
      <c r="G129" s="404"/>
      <c r="H129" s="11"/>
      <c r="I129" s="242">
        <v>994835</v>
      </c>
    </row>
    <row r="130" spans="1:9" ht="15.75">
      <c r="A130" s="84" t="s">
        <v>89</v>
      </c>
      <c r="B130" s="22" t="s">
        <v>33</v>
      </c>
      <c r="C130" s="18" t="s">
        <v>17</v>
      </c>
      <c r="D130" s="22" t="s">
        <v>24</v>
      </c>
      <c r="E130" s="85"/>
      <c r="F130" s="290"/>
      <c r="G130" s="402"/>
      <c r="H130" s="18"/>
      <c r="I130" s="235">
        <v>994835</v>
      </c>
    </row>
    <row r="131" spans="1:9" ht="78.75">
      <c r="A131" s="64" t="s">
        <v>742</v>
      </c>
      <c r="B131" s="27" t="s">
        <v>33</v>
      </c>
      <c r="C131" s="25" t="s">
        <v>17</v>
      </c>
      <c r="D131" s="27" t="s">
        <v>24</v>
      </c>
      <c r="E131" s="277" t="s">
        <v>443</v>
      </c>
      <c r="F131" s="278" t="s">
        <v>391</v>
      </c>
      <c r="G131" s="397" t="s">
        <v>392</v>
      </c>
      <c r="H131" s="25"/>
      <c r="I131" s="233"/>
    </row>
    <row r="132" spans="1:9" ht="97.5" customHeight="1">
      <c r="A132" s="65" t="s">
        <v>743</v>
      </c>
      <c r="B132" s="46" t="s">
        <v>33</v>
      </c>
      <c r="C132" s="37" t="s">
        <v>17</v>
      </c>
      <c r="D132" s="46" t="s">
        <v>24</v>
      </c>
      <c r="E132" s="300" t="s">
        <v>134</v>
      </c>
      <c r="F132" s="301" t="s">
        <v>391</v>
      </c>
      <c r="G132" s="407" t="s">
        <v>392</v>
      </c>
      <c r="H132" s="37"/>
      <c r="I132" s="236">
        <v>994835</v>
      </c>
    </row>
    <row r="133" spans="1:9" ht="70.5" customHeight="1">
      <c r="A133" s="65" t="s">
        <v>744</v>
      </c>
      <c r="B133" s="46" t="s">
        <v>33</v>
      </c>
      <c r="C133" s="37" t="s">
        <v>17</v>
      </c>
      <c r="D133" s="46" t="s">
        <v>24</v>
      </c>
      <c r="E133" s="300" t="s">
        <v>134</v>
      </c>
      <c r="F133" s="301" t="s">
        <v>8</v>
      </c>
      <c r="G133" s="407" t="s">
        <v>392</v>
      </c>
      <c r="H133" s="37"/>
      <c r="I133" s="236">
        <v>994835</v>
      </c>
    </row>
    <row r="134" spans="1:9" ht="47.25" customHeight="1" hidden="1">
      <c r="A134" s="65" t="s">
        <v>446</v>
      </c>
      <c r="B134" s="46" t="s">
        <v>33</v>
      </c>
      <c r="C134" s="37" t="s">
        <v>17</v>
      </c>
      <c r="D134" s="46" t="s">
        <v>24</v>
      </c>
      <c r="E134" s="300" t="s">
        <v>134</v>
      </c>
      <c r="F134" s="301" t="s">
        <v>8</v>
      </c>
      <c r="G134" s="101">
        <v>13390</v>
      </c>
      <c r="H134" s="37"/>
      <c r="I134" s="236">
        <f>SUM(I135)</f>
        <v>4220915</v>
      </c>
    </row>
    <row r="135" spans="1:9" ht="33" customHeight="1" hidden="1">
      <c r="A135" s="65" t="s">
        <v>108</v>
      </c>
      <c r="B135" s="46" t="s">
        <v>33</v>
      </c>
      <c r="C135" s="37" t="s">
        <v>17</v>
      </c>
      <c r="D135" s="46" t="s">
        <v>24</v>
      </c>
      <c r="E135" s="300" t="s">
        <v>134</v>
      </c>
      <c r="F135" s="301" t="s">
        <v>8</v>
      </c>
      <c r="G135" s="101">
        <v>13390</v>
      </c>
      <c r="H135" s="37" t="s">
        <v>107</v>
      </c>
      <c r="I135" s="239">
        <v>4220915</v>
      </c>
    </row>
    <row r="136" spans="1:9" ht="19.5" customHeight="1" hidden="1">
      <c r="A136" s="65" t="s">
        <v>579</v>
      </c>
      <c r="B136" s="46" t="s">
        <v>33</v>
      </c>
      <c r="C136" s="37" t="s">
        <v>17</v>
      </c>
      <c r="D136" s="46" t="s">
        <v>24</v>
      </c>
      <c r="E136" s="300" t="s">
        <v>134</v>
      </c>
      <c r="F136" s="301" t="s">
        <v>8</v>
      </c>
      <c r="G136" s="101">
        <v>13604</v>
      </c>
      <c r="H136" s="37"/>
      <c r="I136" s="236">
        <f>SUM(I137)</f>
        <v>499964</v>
      </c>
    </row>
    <row r="137" spans="1:9" ht="33" customHeight="1" hidden="1">
      <c r="A137" s="65" t="s">
        <v>108</v>
      </c>
      <c r="B137" s="46" t="s">
        <v>33</v>
      </c>
      <c r="C137" s="37" t="s">
        <v>17</v>
      </c>
      <c r="D137" s="46" t="s">
        <v>24</v>
      </c>
      <c r="E137" s="300" t="s">
        <v>134</v>
      </c>
      <c r="F137" s="301" t="s">
        <v>8</v>
      </c>
      <c r="G137" s="101">
        <v>13604</v>
      </c>
      <c r="H137" s="37" t="s">
        <v>107</v>
      </c>
      <c r="I137" s="239">
        <v>499964</v>
      </c>
    </row>
    <row r="138" spans="1:9" ht="18" customHeight="1" hidden="1">
      <c r="A138" s="65" t="s">
        <v>580</v>
      </c>
      <c r="B138" s="46" t="s">
        <v>33</v>
      </c>
      <c r="C138" s="37" t="s">
        <v>17</v>
      </c>
      <c r="D138" s="46" t="s">
        <v>24</v>
      </c>
      <c r="E138" s="300" t="s">
        <v>134</v>
      </c>
      <c r="F138" s="301" t="s">
        <v>8</v>
      </c>
      <c r="G138" s="407" t="s">
        <v>581</v>
      </c>
      <c r="H138" s="37"/>
      <c r="I138" s="236">
        <f>SUM(I139)</f>
        <v>499964</v>
      </c>
    </row>
    <row r="139" spans="1:9" ht="33" customHeight="1" hidden="1">
      <c r="A139" s="65" t="s">
        <v>108</v>
      </c>
      <c r="B139" s="46" t="s">
        <v>33</v>
      </c>
      <c r="C139" s="37" t="s">
        <v>17</v>
      </c>
      <c r="D139" s="46" t="s">
        <v>24</v>
      </c>
      <c r="E139" s="300" t="s">
        <v>134</v>
      </c>
      <c r="F139" s="301" t="s">
        <v>8</v>
      </c>
      <c r="G139" s="407" t="s">
        <v>581</v>
      </c>
      <c r="H139" s="37" t="s">
        <v>107</v>
      </c>
      <c r="I139" s="239">
        <v>499964</v>
      </c>
    </row>
    <row r="140" spans="1:12" ht="33.75" customHeight="1" hidden="1">
      <c r="A140" s="65" t="s">
        <v>90</v>
      </c>
      <c r="B140" s="46" t="s">
        <v>33</v>
      </c>
      <c r="C140" s="37" t="s">
        <v>17</v>
      </c>
      <c r="D140" s="46" t="s">
        <v>24</v>
      </c>
      <c r="E140" s="300" t="s">
        <v>134</v>
      </c>
      <c r="F140" s="301" t="s">
        <v>8</v>
      </c>
      <c r="G140" s="407" t="s">
        <v>447</v>
      </c>
      <c r="H140" s="37"/>
      <c r="I140" s="236">
        <f>SUM(I141)</f>
        <v>0</v>
      </c>
      <c r="J140" s="455"/>
      <c r="K140" s="456"/>
      <c r="L140" s="456"/>
    </row>
    <row r="141" spans="1:9" ht="33.75" customHeight="1" hidden="1">
      <c r="A141" s="65" t="s">
        <v>108</v>
      </c>
      <c r="B141" s="46" t="s">
        <v>33</v>
      </c>
      <c r="C141" s="37" t="s">
        <v>17</v>
      </c>
      <c r="D141" s="46" t="s">
        <v>24</v>
      </c>
      <c r="E141" s="300" t="s">
        <v>134</v>
      </c>
      <c r="F141" s="301" t="s">
        <v>8</v>
      </c>
      <c r="G141" s="407" t="s">
        <v>447</v>
      </c>
      <c r="H141" s="37" t="s">
        <v>107</v>
      </c>
      <c r="I141" s="239"/>
    </row>
    <row r="142" spans="1:9" ht="52.5" customHeight="1">
      <c r="A142" s="65" t="s">
        <v>683</v>
      </c>
      <c r="B142" s="46" t="s">
        <v>33</v>
      </c>
      <c r="C142" s="37" t="s">
        <v>17</v>
      </c>
      <c r="D142" s="46" t="s">
        <v>24</v>
      </c>
      <c r="E142" s="300" t="s">
        <v>134</v>
      </c>
      <c r="F142" s="301" t="s">
        <v>8</v>
      </c>
      <c r="G142" s="407" t="s">
        <v>449</v>
      </c>
      <c r="H142" s="37"/>
      <c r="I142" s="236">
        <v>737500</v>
      </c>
    </row>
    <row r="143" spans="1:9" ht="56.25" customHeight="1">
      <c r="A143" s="65" t="s">
        <v>684</v>
      </c>
      <c r="B143" s="46" t="s">
        <v>33</v>
      </c>
      <c r="C143" s="37" t="s">
        <v>17</v>
      </c>
      <c r="D143" s="46" t="s">
        <v>24</v>
      </c>
      <c r="E143" s="300" t="s">
        <v>134</v>
      </c>
      <c r="F143" s="301" t="s">
        <v>8</v>
      </c>
      <c r="G143" s="407" t="s">
        <v>451</v>
      </c>
      <c r="H143" s="37"/>
      <c r="I143" s="236">
        <v>257335</v>
      </c>
    </row>
    <row r="144" spans="1:9" ht="21.75" customHeight="1" hidden="1">
      <c r="A144" s="84" t="s">
        <v>23</v>
      </c>
      <c r="B144" s="22" t="s">
        <v>33</v>
      </c>
      <c r="C144" s="18" t="s">
        <v>17</v>
      </c>
      <c r="D144" s="22">
        <v>12</v>
      </c>
      <c r="E144" s="85"/>
      <c r="F144" s="290"/>
      <c r="G144" s="402"/>
      <c r="H144" s="18"/>
      <c r="I144" s="235">
        <v>189105</v>
      </c>
    </row>
    <row r="145" spans="1:9" ht="78.75" hidden="1">
      <c r="A145" s="24" t="s">
        <v>718</v>
      </c>
      <c r="B145" s="27" t="s">
        <v>33</v>
      </c>
      <c r="C145" s="25" t="s">
        <v>17</v>
      </c>
      <c r="D145" s="27">
        <v>12</v>
      </c>
      <c r="E145" s="277" t="s">
        <v>398</v>
      </c>
      <c r="F145" s="278" t="s">
        <v>391</v>
      </c>
      <c r="G145" s="397" t="s">
        <v>392</v>
      </c>
      <c r="H145" s="25"/>
      <c r="I145" s="233">
        <v>29175</v>
      </c>
    </row>
    <row r="146" spans="1:9" ht="120.75" customHeight="1" hidden="1">
      <c r="A146" s="47" t="s">
        <v>719</v>
      </c>
      <c r="B146" s="46" t="s">
        <v>33</v>
      </c>
      <c r="C146" s="1" t="s">
        <v>17</v>
      </c>
      <c r="D146" s="106">
        <v>12</v>
      </c>
      <c r="E146" s="281" t="s">
        <v>124</v>
      </c>
      <c r="F146" s="282" t="s">
        <v>391</v>
      </c>
      <c r="G146" s="399" t="s">
        <v>392</v>
      </c>
      <c r="H146" s="1"/>
      <c r="I146" s="236">
        <v>29175</v>
      </c>
    </row>
    <row r="147" spans="1:9" ht="74.25" customHeight="1" hidden="1">
      <c r="A147" s="47" t="s">
        <v>720</v>
      </c>
      <c r="B147" s="46" t="s">
        <v>33</v>
      </c>
      <c r="C147" s="1" t="s">
        <v>17</v>
      </c>
      <c r="D147" s="106">
        <v>12</v>
      </c>
      <c r="E147" s="281" t="s">
        <v>124</v>
      </c>
      <c r="F147" s="282" t="s">
        <v>8</v>
      </c>
      <c r="G147" s="399" t="s">
        <v>392</v>
      </c>
      <c r="H147" s="1"/>
      <c r="I147" s="236">
        <v>29175</v>
      </c>
    </row>
    <row r="148" spans="1:9" ht="16.5" customHeight="1" hidden="1">
      <c r="A148" s="71" t="s">
        <v>417</v>
      </c>
      <c r="B148" s="106" t="s">
        <v>33</v>
      </c>
      <c r="C148" s="1" t="s">
        <v>17</v>
      </c>
      <c r="D148" s="106">
        <v>12</v>
      </c>
      <c r="E148" s="281" t="s">
        <v>124</v>
      </c>
      <c r="F148" s="282" t="s">
        <v>8</v>
      </c>
      <c r="G148" s="399" t="s">
        <v>418</v>
      </c>
      <c r="H148" s="1"/>
      <c r="I148" s="236">
        <v>29175</v>
      </c>
    </row>
    <row r="149" spans="1:9" ht="33" customHeight="1" hidden="1">
      <c r="A149" s="75" t="s">
        <v>397</v>
      </c>
      <c r="B149" s="288" t="s">
        <v>33</v>
      </c>
      <c r="C149" s="1" t="s">
        <v>17</v>
      </c>
      <c r="D149" s="106">
        <v>12</v>
      </c>
      <c r="E149" s="281" t="s">
        <v>124</v>
      </c>
      <c r="F149" s="282" t="s">
        <v>8</v>
      </c>
      <c r="G149" s="399" t="s">
        <v>418</v>
      </c>
      <c r="H149" s="1" t="s">
        <v>13</v>
      </c>
      <c r="I149" s="234">
        <v>29175</v>
      </c>
    </row>
    <row r="150" spans="1:9" ht="87.75" customHeight="1" hidden="1">
      <c r="A150" s="64" t="s">
        <v>745</v>
      </c>
      <c r="B150" s="27" t="s">
        <v>33</v>
      </c>
      <c r="C150" s="25" t="s">
        <v>17</v>
      </c>
      <c r="D150" s="27">
        <v>12</v>
      </c>
      <c r="E150" s="277" t="s">
        <v>586</v>
      </c>
      <c r="F150" s="278" t="s">
        <v>391</v>
      </c>
      <c r="G150" s="397" t="s">
        <v>392</v>
      </c>
      <c r="H150" s="25"/>
      <c r="I150" s="233">
        <v>159930</v>
      </c>
    </row>
    <row r="151" spans="1:9" ht="54" customHeight="1" hidden="1">
      <c r="A151" s="65" t="s">
        <v>644</v>
      </c>
      <c r="B151" s="46" t="s">
        <v>33</v>
      </c>
      <c r="C151" s="37" t="s">
        <v>17</v>
      </c>
      <c r="D151" s="46">
        <v>12</v>
      </c>
      <c r="E151" s="300" t="s">
        <v>141</v>
      </c>
      <c r="F151" s="301" t="s">
        <v>391</v>
      </c>
      <c r="G151" s="407" t="s">
        <v>392</v>
      </c>
      <c r="H151" s="37"/>
      <c r="I151" s="236">
        <v>159930</v>
      </c>
    </row>
    <row r="152" spans="1:9" ht="47.25" customHeight="1" hidden="1">
      <c r="A152" s="65" t="s">
        <v>734</v>
      </c>
      <c r="B152" s="46" t="s">
        <v>33</v>
      </c>
      <c r="C152" s="37" t="s">
        <v>17</v>
      </c>
      <c r="D152" s="46">
        <v>12</v>
      </c>
      <c r="E152" s="300" t="s">
        <v>141</v>
      </c>
      <c r="F152" s="301" t="s">
        <v>8</v>
      </c>
      <c r="G152" s="407" t="s">
        <v>392</v>
      </c>
      <c r="H152" s="37"/>
      <c r="I152" s="236">
        <v>159930</v>
      </c>
    </row>
    <row r="153" spans="1:9" ht="47.25" customHeight="1" hidden="1">
      <c r="A153" s="65" t="s">
        <v>587</v>
      </c>
      <c r="B153" s="46" t="s">
        <v>33</v>
      </c>
      <c r="C153" s="37" t="s">
        <v>17</v>
      </c>
      <c r="D153" s="46">
        <v>12</v>
      </c>
      <c r="E153" s="300" t="s">
        <v>141</v>
      </c>
      <c r="F153" s="301" t="s">
        <v>8</v>
      </c>
      <c r="G153" s="101">
        <v>13600</v>
      </c>
      <c r="H153" s="37"/>
      <c r="I153" s="236">
        <v>115944</v>
      </c>
    </row>
    <row r="154" spans="1:9" ht="38.25" customHeight="1" hidden="1">
      <c r="A154" s="75" t="s">
        <v>397</v>
      </c>
      <c r="B154" s="46" t="s">
        <v>33</v>
      </c>
      <c r="C154" s="37" t="s">
        <v>17</v>
      </c>
      <c r="D154" s="46">
        <v>12</v>
      </c>
      <c r="E154" s="300" t="s">
        <v>141</v>
      </c>
      <c r="F154" s="301" t="s">
        <v>8</v>
      </c>
      <c r="G154" s="101">
        <v>13600</v>
      </c>
      <c r="H154" s="37" t="s">
        <v>13</v>
      </c>
      <c r="I154" s="236">
        <v>115944</v>
      </c>
    </row>
    <row r="155" spans="1:9" ht="56.25" customHeight="1" hidden="1">
      <c r="A155" s="65" t="s">
        <v>588</v>
      </c>
      <c r="B155" s="46" t="s">
        <v>33</v>
      </c>
      <c r="C155" s="37" t="s">
        <v>17</v>
      </c>
      <c r="D155" s="46">
        <v>12</v>
      </c>
      <c r="E155" s="300" t="s">
        <v>141</v>
      </c>
      <c r="F155" s="301" t="s">
        <v>8</v>
      </c>
      <c r="G155" s="407" t="s">
        <v>589</v>
      </c>
      <c r="H155" s="37"/>
      <c r="I155" s="236">
        <v>28986</v>
      </c>
    </row>
    <row r="156" spans="1:9" ht="39.75" customHeight="1" hidden="1">
      <c r="A156" s="75" t="s">
        <v>397</v>
      </c>
      <c r="B156" s="46" t="s">
        <v>33</v>
      </c>
      <c r="C156" s="37" t="s">
        <v>17</v>
      </c>
      <c r="D156" s="46">
        <v>12</v>
      </c>
      <c r="E156" s="300" t="s">
        <v>141</v>
      </c>
      <c r="F156" s="301" t="s">
        <v>8</v>
      </c>
      <c r="G156" s="407" t="s">
        <v>589</v>
      </c>
      <c r="H156" s="37" t="s">
        <v>13</v>
      </c>
      <c r="I156" s="239">
        <v>28986</v>
      </c>
    </row>
    <row r="157" spans="1:9" ht="48.75" customHeight="1" hidden="1">
      <c r="A157" s="65" t="s">
        <v>685</v>
      </c>
      <c r="B157" s="46" t="s">
        <v>33</v>
      </c>
      <c r="C157" s="37" t="s">
        <v>17</v>
      </c>
      <c r="D157" s="46">
        <v>12</v>
      </c>
      <c r="E157" s="300" t="s">
        <v>141</v>
      </c>
      <c r="F157" s="301" t="s">
        <v>8</v>
      </c>
      <c r="G157" s="407" t="s">
        <v>591</v>
      </c>
      <c r="H157" s="37"/>
      <c r="I157" s="236">
        <v>15000</v>
      </c>
    </row>
    <row r="158" spans="1:9" ht="34.5" customHeight="1" hidden="1">
      <c r="A158" s="71" t="s">
        <v>397</v>
      </c>
      <c r="B158" s="46" t="s">
        <v>33</v>
      </c>
      <c r="C158" s="37" t="s">
        <v>17</v>
      </c>
      <c r="D158" s="46">
        <v>12</v>
      </c>
      <c r="E158" s="300" t="s">
        <v>141</v>
      </c>
      <c r="F158" s="301" t="s">
        <v>8</v>
      </c>
      <c r="G158" s="407" t="s">
        <v>591</v>
      </c>
      <c r="H158" s="37" t="s">
        <v>13</v>
      </c>
      <c r="I158" s="239">
        <v>15000</v>
      </c>
    </row>
    <row r="159" spans="1:9" ht="63" hidden="1">
      <c r="A159" s="59" t="s">
        <v>746</v>
      </c>
      <c r="B159" s="30" t="s">
        <v>33</v>
      </c>
      <c r="C159" s="26" t="s">
        <v>17</v>
      </c>
      <c r="D159" s="26" t="s">
        <v>51</v>
      </c>
      <c r="E159" s="273" t="s">
        <v>136</v>
      </c>
      <c r="F159" s="274" t="s">
        <v>391</v>
      </c>
      <c r="G159" s="395" t="s">
        <v>392</v>
      </c>
      <c r="H159" s="25"/>
      <c r="I159" s="233">
        <f>SUM(I160)</f>
        <v>0</v>
      </c>
    </row>
    <row r="160" spans="1:9" ht="46.5" customHeight="1" hidden="1">
      <c r="A160" s="71" t="s">
        <v>747</v>
      </c>
      <c r="B160" s="381" t="s">
        <v>33</v>
      </c>
      <c r="C160" s="4" t="s">
        <v>17</v>
      </c>
      <c r="D160" s="381">
        <v>12</v>
      </c>
      <c r="E160" s="281" t="s">
        <v>137</v>
      </c>
      <c r="F160" s="282" t="s">
        <v>391</v>
      </c>
      <c r="G160" s="399" t="s">
        <v>392</v>
      </c>
      <c r="H160" s="5"/>
      <c r="I160" s="236">
        <f>SUM(I161)</f>
        <v>0</v>
      </c>
    </row>
    <row r="161" spans="1:9" ht="78.75" hidden="1">
      <c r="A161" s="71" t="s">
        <v>456</v>
      </c>
      <c r="B161" s="381" t="s">
        <v>33</v>
      </c>
      <c r="C161" s="4" t="s">
        <v>17</v>
      </c>
      <c r="D161" s="381">
        <v>12</v>
      </c>
      <c r="E161" s="281" t="s">
        <v>137</v>
      </c>
      <c r="F161" s="282" t="s">
        <v>8</v>
      </c>
      <c r="G161" s="399" t="s">
        <v>392</v>
      </c>
      <c r="H161" s="5"/>
      <c r="I161" s="236">
        <f>SUM(I162+I164)</f>
        <v>0</v>
      </c>
    </row>
    <row r="162" spans="1:9" ht="47.25" hidden="1">
      <c r="A162" s="2" t="s">
        <v>457</v>
      </c>
      <c r="B162" s="381" t="s">
        <v>33</v>
      </c>
      <c r="C162" s="4" t="s">
        <v>17</v>
      </c>
      <c r="D162" s="381">
        <v>12</v>
      </c>
      <c r="E162" s="281" t="s">
        <v>137</v>
      </c>
      <c r="F162" s="282" t="s">
        <v>8</v>
      </c>
      <c r="G162" s="399" t="s">
        <v>458</v>
      </c>
      <c r="H162" s="5"/>
      <c r="I162" s="236">
        <f>SUM(I163)</f>
        <v>0</v>
      </c>
    </row>
    <row r="163" spans="1:9" ht="16.5" customHeight="1" hidden="1">
      <c r="A163" s="71" t="s">
        <v>15</v>
      </c>
      <c r="B163" s="381" t="s">
        <v>33</v>
      </c>
      <c r="C163" s="4" t="s">
        <v>17</v>
      </c>
      <c r="D163" s="381">
        <v>12</v>
      </c>
      <c r="E163" s="281" t="s">
        <v>137</v>
      </c>
      <c r="F163" s="282" t="s">
        <v>8</v>
      </c>
      <c r="G163" s="399" t="s">
        <v>458</v>
      </c>
      <c r="H163" s="5" t="s">
        <v>14</v>
      </c>
      <c r="I163" s="239"/>
    </row>
    <row r="164" spans="1:9" ht="32.25" customHeight="1" hidden="1">
      <c r="A164" s="302" t="s">
        <v>459</v>
      </c>
      <c r="B164" s="381" t="s">
        <v>33</v>
      </c>
      <c r="C164" s="4" t="s">
        <v>17</v>
      </c>
      <c r="D164" s="381">
        <v>12</v>
      </c>
      <c r="E164" s="281" t="s">
        <v>137</v>
      </c>
      <c r="F164" s="282" t="s">
        <v>8</v>
      </c>
      <c r="G164" s="399" t="s">
        <v>460</v>
      </c>
      <c r="H164" s="5"/>
      <c r="I164" s="236">
        <f>SUM(I165)</f>
        <v>0</v>
      </c>
    </row>
    <row r="165" spans="1:9" ht="16.5" customHeight="1" hidden="1">
      <c r="A165" s="71" t="s">
        <v>15</v>
      </c>
      <c r="B165" s="381" t="s">
        <v>33</v>
      </c>
      <c r="C165" s="4" t="s">
        <v>17</v>
      </c>
      <c r="D165" s="381">
        <v>12</v>
      </c>
      <c r="E165" s="281" t="s">
        <v>137</v>
      </c>
      <c r="F165" s="282" t="s">
        <v>8</v>
      </c>
      <c r="G165" s="399" t="s">
        <v>460</v>
      </c>
      <c r="H165" s="5" t="s">
        <v>14</v>
      </c>
      <c r="I165" s="239"/>
    </row>
    <row r="166" spans="1:9" ht="15.75">
      <c r="A166" s="13" t="s">
        <v>95</v>
      </c>
      <c r="B166" s="16" t="s">
        <v>33</v>
      </c>
      <c r="C166" s="14" t="s">
        <v>67</v>
      </c>
      <c r="D166" s="16"/>
      <c r="E166" s="296"/>
      <c r="F166" s="297"/>
      <c r="G166" s="404"/>
      <c r="H166" s="244"/>
      <c r="I166" s="242">
        <v>220000</v>
      </c>
    </row>
    <row r="167" spans="1:9" ht="15.75">
      <c r="A167" s="17" t="s">
        <v>96</v>
      </c>
      <c r="B167" s="303" t="s">
        <v>33</v>
      </c>
      <c r="C167" s="21" t="s">
        <v>67</v>
      </c>
      <c r="D167" s="18" t="s">
        <v>10</v>
      </c>
      <c r="E167" s="271"/>
      <c r="F167" s="272"/>
      <c r="G167" s="394"/>
      <c r="H167" s="20"/>
      <c r="I167" s="235">
        <v>40000</v>
      </c>
    </row>
    <row r="168" spans="1:9" ht="51" customHeight="1" hidden="1">
      <c r="A168" s="24" t="s">
        <v>748</v>
      </c>
      <c r="B168" s="30" t="s">
        <v>33</v>
      </c>
      <c r="C168" s="26" t="s">
        <v>67</v>
      </c>
      <c r="D168" s="30" t="s">
        <v>10</v>
      </c>
      <c r="E168" s="277" t="s">
        <v>462</v>
      </c>
      <c r="F168" s="278" t="s">
        <v>391</v>
      </c>
      <c r="G168" s="397" t="s">
        <v>392</v>
      </c>
      <c r="H168" s="28"/>
      <c r="I168" s="233">
        <v>308141</v>
      </c>
    </row>
    <row r="169" spans="1:9" ht="63" hidden="1">
      <c r="A169" s="47" t="s">
        <v>749</v>
      </c>
      <c r="B169" s="83" t="s">
        <v>33</v>
      </c>
      <c r="C169" s="4" t="s">
        <v>67</v>
      </c>
      <c r="D169" s="381" t="s">
        <v>10</v>
      </c>
      <c r="E169" s="281" t="s">
        <v>138</v>
      </c>
      <c r="F169" s="282" t="s">
        <v>391</v>
      </c>
      <c r="G169" s="399" t="s">
        <v>392</v>
      </c>
      <c r="H169" s="52"/>
      <c r="I169" s="236">
        <v>308141</v>
      </c>
    </row>
    <row r="170" spans="1:9" ht="47.25" hidden="1">
      <c r="A170" s="88" t="s">
        <v>463</v>
      </c>
      <c r="B170" s="304" t="s">
        <v>33</v>
      </c>
      <c r="C170" s="4" t="s">
        <v>67</v>
      </c>
      <c r="D170" s="381" t="s">
        <v>10</v>
      </c>
      <c r="E170" s="281" t="s">
        <v>138</v>
      </c>
      <c r="F170" s="282" t="s">
        <v>8</v>
      </c>
      <c r="G170" s="399" t="s">
        <v>392</v>
      </c>
      <c r="H170" s="52"/>
      <c r="I170" s="236">
        <v>308141</v>
      </c>
    </row>
    <row r="171" spans="1:9" ht="49.5" customHeight="1" hidden="1">
      <c r="A171" s="88" t="s">
        <v>592</v>
      </c>
      <c r="B171" s="304" t="s">
        <v>33</v>
      </c>
      <c r="C171" s="4" t="s">
        <v>67</v>
      </c>
      <c r="D171" s="381" t="s">
        <v>10</v>
      </c>
      <c r="E171" s="281" t="s">
        <v>138</v>
      </c>
      <c r="F171" s="282" t="s">
        <v>8</v>
      </c>
      <c r="G171" s="97">
        <v>13420</v>
      </c>
      <c r="H171" s="52"/>
      <c r="I171" s="236">
        <v>271005</v>
      </c>
    </row>
    <row r="172" spans="1:9" ht="38.25" customHeight="1" hidden="1">
      <c r="A172" s="71" t="s">
        <v>397</v>
      </c>
      <c r="B172" s="304" t="s">
        <v>33</v>
      </c>
      <c r="C172" s="4" t="s">
        <v>67</v>
      </c>
      <c r="D172" s="381" t="s">
        <v>10</v>
      </c>
      <c r="E172" s="281" t="s">
        <v>138</v>
      </c>
      <c r="F172" s="282" t="s">
        <v>8</v>
      </c>
      <c r="G172" s="97">
        <v>13420</v>
      </c>
      <c r="H172" s="52" t="s">
        <v>13</v>
      </c>
      <c r="I172" s="239">
        <v>271005</v>
      </c>
    </row>
    <row r="173" spans="1:9" ht="57.75" customHeight="1" hidden="1">
      <c r="A173" s="88" t="s">
        <v>464</v>
      </c>
      <c r="B173" s="304" t="s">
        <v>33</v>
      </c>
      <c r="C173" s="4" t="s">
        <v>67</v>
      </c>
      <c r="D173" s="381" t="s">
        <v>10</v>
      </c>
      <c r="E173" s="281" t="s">
        <v>138</v>
      </c>
      <c r="F173" s="282" t="s">
        <v>8</v>
      </c>
      <c r="G173" s="399" t="s">
        <v>465</v>
      </c>
      <c r="H173" s="52"/>
      <c r="I173" s="236">
        <v>7000</v>
      </c>
    </row>
    <row r="174" spans="1:9" ht="36" customHeight="1" hidden="1">
      <c r="A174" s="71" t="s">
        <v>397</v>
      </c>
      <c r="B174" s="304" t="s">
        <v>33</v>
      </c>
      <c r="C174" s="4" t="s">
        <v>67</v>
      </c>
      <c r="D174" s="381" t="s">
        <v>10</v>
      </c>
      <c r="E174" s="281" t="s">
        <v>138</v>
      </c>
      <c r="F174" s="282" t="s">
        <v>8</v>
      </c>
      <c r="G174" s="399" t="s">
        <v>465</v>
      </c>
      <c r="H174" s="52" t="s">
        <v>13</v>
      </c>
      <c r="I174" s="239">
        <v>7000</v>
      </c>
    </row>
    <row r="175" spans="1:9" s="36" customFormat="1" ht="51.75" customHeight="1" hidden="1">
      <c r="A175" s="65" t="s">
        <v>593</v>
      </c>
      <c r="B175" s="83" t="s">
        <v>33</v>
      </c>
      <c r="C175" s="4" t="s">
        <v>67</v>
      </c>
      <c r="D175" s="381" t="s">
        <v>10</v>
      </c>
      <c r="E175" s="281" t="s">
        <v>138</v>
      </c>
      <c r="F175" s="282" t="s">
        <v>8</v>
      </c>
      <c r="G175" s="399" t="s">
        <v>594</v>
      </c>
      <c r="H175" s="52"/>
      <c r="I175" s="236">
        <v>30136</v>
      </c>
    </row>
    <row r="176" spans="1:9" s="36" customFormat="1" ht="35.25" customHeight="1" hidden="1">
      <c r="A176" s="71" t="s">
        <v>397</v>
      </c>
      <c r="B176" s="83" t="s">
        <v>33</v>
      </c>
      <c r="C176" s="4" t="s">
        <v>67</v>
      </c>
      <c r="D176" s="381" t="s">
        <v>10</v>
      </c>
      <c r="E176" s="281" t="s">
        <v>138</v>
      </c>
      <c r="F176" s="282" t="s">
        <v>8</v>
      </c>
      <c r="G176" s="399" t="s">
        <v>594</v>
      </c>
      <c r="H176" s="52" t="s">
        <v>46</v>
      </c>
      <c r="I176" s="239">
        <v>30136</v>
      </c>
    </row>
    <row r="177" spans="1:9" s="36" customFormat="1" ht="78.75">
      <c r="A177" s="64" t="s">
        <v>732</v>
      </c>
      <c r="B177" s="30" t="s">
        <v>33</v>
      </c>
      <c r="C177" s="26" t="s">
        <v>67</v>
      </c>
      <c r="D177" s="99" t="s">
        <v>10</v>
      </c>
      <c r="E177" s="277" t="s">
        <v>419</v>
      </c>
      <c r="F177" s="278" t="s">
        <v>391</v>
      </c>
      <c r="G177" s="397" t="s">
        <v>392</v>
      </c>
      <c r="H177" s="28"/>
      <c r="I177" s="233">
        <v>40000</v>
      </c>
    </row>
    <row r="178" spans="1:9" s="36" customFormat="1" ht="63">
      <c r="A178" s="71" t="s">
        <v>733</v>
      </c>
      <c r="B178" s="83" t="s">
        <v>33</v>
      </c>
      <c r="C178" s="4" t="s">
        <v>67</v>
      </c>
      <c r="D178" s="98" t="s">
        <v>10</v>
      </c>
      <c r="E178" s="281" t="s">
        <v>156</v>
      </c>
      <c r="F178" s="282" t="s">
        <v>391</v>
      </c>
      <c r="G178" s="399" t="s">
        <v>392</v>
      </c>
      <c r="H178" s="5"/>
      <c r="I178" s="236">
        <v>40000</v>
      </c>
    </row>
    <row r="179" spans="1:9" s="36" customFormat="1" ht="63">
      <c r="A179" s="2" t="s">
        <v>635</v>
      </c>
      <c r="B179" s="304" t="s">
        <v>33</v>
      </c>
      <c r="C179" s="4" t="s">
        <v>67</v>
      </c>
      <c r="D179" s="98" t="s">
        <v>10</v>
      </c>
      <c r="E179" s="432" t="s">
        <v>156</v>
      </c>
      <c r="F179" s="282" t="s">
        <v>8</v>
      </c>
      <c r="G179" s="399" t="s">
        <v>392</v>
      </c>
      <c r="H179" s="5"/>
      <c r="I179" s="236">
        <v>40000</v>
      </c>
    </row>
    <row r="180" spans="1:9" s="36" customFormat="1" ht="33.75" customHeight="1">
      <c r="A180" s="88" t="s">
        <v>686</v>
      </c>
      <c r="B180" s="304" t="s">
        <v>33</v>
      </c>
      <c r="C180" s="4" t="s">
        <v>67</v>
      </c>
      <c r="D180" s="98" t="s">
        <v>10</v>
      </c>
      <c r="E180" s="281" t="s">
        <v>156</v>
      </c>
      <c r="F180" s="282" t="s">
        <v>8</v>
      </c>
      <c r="G180" s="399" t="s">
        <v>467</v>
      </c>
      <c r="H180" s="5"/>
      <c r="I180" s="236">
        <v>40000</v>
      </c>
    </row>
    <row r="181" spans="1:9" s="36" customFormat="1" ht="37.5" customHeight="1" thickBot="1">
      <c r="A181" s="71" t="s">
        <v>397</v>
      </c>
      <c r="B181" s="83" t="s">
        <v>33</v>
      </c>
      <c r="C181" s="4" t="s">
        <v>67</v>
      </c>
      <c r="D181" s="98" t="s">
        <v>10</v>
      </c>
      <c r="E181" s="281" t="s">
        <v>156</v>
      </c>
      <c r="F181" s="282" t="s">
        <v>8</v>
      </c>
      <c r="G181" s="399" t="s">
        <v>467</v>
      </c>
      <c r="H181" s="5" t="s">
        <v>13</v>
      </c>
      <c r="I181" s="239">
        <v>40000</v>
      </c>
    </row>
    <row r="182" spans="1:9" s="36" customFormat="1" ht="25.5" customHeight="1" thickBot="1">
      <c r="A182" s="430" t="s">
        <v>471</v>
      </c>
      <c r="B182" s="83" t="s">
        <v>33</v>
      </c>
      <c r="C182" s="4" t="s">
        <v>67</v>
      </c>
      <c r="D182" s="35" t="s">
        <v>12</v>
      </c>
      <c r="E182" s="281"/>
      <c r="F182" s="282"/>
      <c r="G182" s="399"/>
      <c r="H182" s="5"/>
      <c r="I182" s="239">
        <v>45000</v>
      </c>
    </row>
    <row r="183" spans="1:9" s="36" customFormat="1" ht="81.75" customHeight="1" thickBot="1">
      <c r="A183" s="431" t="s">
        <v>750</v>
      </c>
      <c r="B183" s="83" t="s">
        <v>33</v>
      </c>
      <c r="C183" s="4" t="s">
        <v>67</v>
      </c>
      <c r="D183" s="35" t="s">
        <v>12</v>
      </c>
      <c r="E183" s="281" t="s">
        <v>586</v>
      </c>
      <c r="F183" s="282" t="s">
        <v>391</v>
      </c>
      <c r="G183" s="399" t="s">
        <v>392</v>
      </c>
      <c r="H183" s="5"/>
      <c r="I183" s="239">
        <v>45000</v>
      </c>
    </row>
    <row r="184" spans="1:9" s="36" customFormat="1" ht="117.75" customHeight="1" thickBot="1">
      <c r="A184" s="431" t="s">
        <v>751</v>
      </c>
      <c r="B184" s="83" t="s">
        <v>33</v>
      </c>
      <c r="C184" s="4" t="s">
        <v>67</v>
      </c>
      <c r="D184" s="35" t="s">
        <v>12</v>
      </c>
      <c r="E184" s="281" t="s">
        <v>156</v>
      </c>
      <c r="F184" s="282" t="s">
        <v>391</v>
      </c>
      <c r="G184" s="399" t="s">
        <v>392</v>
      </c>
      <c r="H184" s="5"/>
      <c r="I184" s="239">
        <v>18000</v>
      </c>
    </row>
    <row r="185" spans="1:9" s="36" customFormat="1" ht="68.25" customHeight="1" thickBot="1">
      <c r="A185" s="431" t="s">
        <v>635</v>
      </c>
      <c r="B185" s="83" t="s">
        <v>33</v>
      </c>
      <c r="C185" s="4" t="s">
        <v>67</v>
      </c>
      <c r="D185" s="35" t="s">
        <v>12</v>
      </c>
      <c r="E185" s="281" t="s">
        <v>156</v>
      </c>
      <c r="F185" s="282" t="s">
        <v>8</v>
      </c>
      <c r="G185" s="399" t="s">
        <v>392</v>
      </c>
      <c r="H185" s="5"/>
      <c r="I185" s="239">
        <v>18000</v>
      </c>
    </row>
    <row r="186" spans="1:9" s="36" customFormat="1" ht="22.5" customHeight="1" thickBot="1">
      <c r="A186" s="431" t="s">
        <v>645</v>
      </c>
      <c r="B186" s="83" t="s">
        <v>33</v>
      </c>
      <c r="C186" s="4" t="s">
        <v>67</v>
      </c>
      <c r="D186" s="35" t="s">
        <v>12</v>
      </c>
      <c r="E186" s="281" t="s">
        <v>156</v>
      </c>
      <c r="F186" s="282" t="s">
        <v>8</v>
      </c>
      <c r="G186" s="399" t="s">
        <v>646</v>
      </c>
      <c r="H186" s="5"/>
      <c r="I186" s="239">
        <v>18000</v>
      </c>
    </row>
    <row r="187" spans="1:9" s="36" customFormat="1" ht="37.5" customHeight="1" thickBot="1">
      <c r="A187" s="431" t="s">
        <v>397</v>
      </c>
      <c r="B187" s="83" t="s">
        <v>33</v>
      </c>
      <c r="C187" s="4" t="s">
        <v>67</v>
      </c>
      <c r="D187" s="35" t="s">
        <v>12</v>
      </c>
      <c r="E187" s="281" t="s">
        <v>156</v>
      </c>
      <c r="F187" s="282" t="s">
        <v>8</v>
      </c>
      <c r="G187" s="399" t="s">
        <v>646</v>
      </c>
      <c r="H187" s="5" t="s">
        <v>13</v>
      </c>
      <c r="I187" s="239">
        <v>18000</v>
      </c>
    </row>
    <row r="188" spans="1:9" s="36" customFormat="1" ht="47.25" hidden="1">
      <c r="A188" s="24" t="s">
        <v>752</v>
      </c>
      <c r="B188" s="30" t="s">
        <v>33</v>
      </c>
      <c r="C188" s="26" t="s">
        <v>67</v>
      </c>
      <c r="D188" s="30" t="s">
        <v>10</v>
      </c>
      <c r="E188" s="277" t="s">
        <v>139</v>
      </c>
      <c r="F188" s="278" t="s">
        <v>391</v>
      </c>
      <c r="G188" s="397" t="s">
        <v>392</v>
      </c>
      <c r="H188" s="28"/>
      <c r="I188" s="233">
        <f>SUM(I189)</f>
        <v>1025000</v>
      </c>
    </row>
    <row r="189" spans="1:9" s="36" customFormat="1" ht="78.75" hidden="1">
      <c r="A189" s="47" t="s">
        <v>753</v>
      </c>
      <c r="B189" s="83" t="s">
        <v>33</v>
      </c>
      <c r="C189" s="4" t="s">
        <v>67</v>
      </c>
      <c r="D189" s="381" t="s">
        <v>10</v>
      </c>
      <c r="E189" s="281" t="s">
        <v>140</v>
      </c>
      <c r="F189" s="282" t="s">
        <v>391</v>
      </c>
      <c r="G189" s="399" t="s">
        <v>392</v>
      </c>
      <c r="H189" s="52"/>
      <c r="I189" s="236">
        <f>SUM(I190)</f>
        <v>1025000</v>
      </c>
    </row>
    <row r="190" spans="1:9" s="36" customFormat="1" ht="63" hidden="1">
      <c r="A190" s="47" t="s">
        <v>754</v>
      </c>
      <c r="B190" s="83" t="s">
        <v>33</v>
      </c>
      <c r="C190" s="4" t="s">
        <v>67</v>
      </c>
      <c r="D190" s="381" t="s">
        <v>10</v>
      </c>
      <c r="E190" s="281" t="s">
        <v>140</v>
      </c>
      <c r="F190" s="282" t="s">
        <v>10</v>
      </c>
      <c r="G190" s="399" t="s">
        <v>392</v>
      </c>
      <c r="H190" s="52"/>
      <c r="I190" s="236">
        <f>SUM(I191+I193+I195+I197)</f>
        <v>1025000</v>
      </c>
    </row>
    <row r="191" spans="1:9" s="36" customFormat="1" ht="63" hidden="1">
      <c r="A191" s="47" t="s">
        <v>468</v>
      </c>
      <c r="B191" s="83" t="s">
        <v>33</v>
      </c>
      <c r="C191" s="4" t="s">
        <v>67</v>
      </c>
      <c r="D191" s="381" t="s">
        <v>10</v>
      </c>
      <c r="E191" s="281" t="s">
        <v>140</v>
      </c>
      <c r="F191" s="282" t="s">
        <v>10</v>
      </c>
      <c r="G191" s="97">
        <v>50181</v>
      </c>
      <c r="H191" s="52"/>
      <c r="I191" s="236">
        <f>SUM(I192)</f>
        <v>0</v>
      </c>
    </row>
    <row r="192" spans="1:9" s="36" customFormat="1" ht="15.75" customHeight="1" hidden="1">
      <c r="A192" s="2" t="s">
        <v>18</v>
      </c>
      <c r="B192" s="83" t="s">
        <v>33</v>
      </c>
      <c r="C192" s="4" t="s">
        <v>67</v>
      </c>
      <c r="D192" s="381" t="s">
        <v>10</v>
      </c>
      <c r="E192" s="281" t="s">
        <v>140</v>
      </c>
      <c r="F192" s="282" t="s">
        <v>10</v>
      </c>
      <c r="G192" s="97">
        <v>50181</v>
      </c>
      <c r="H192" s="52" t="s">
        <v>46</v>
      </c>
      <c r="I192" s="239"/>
    </row>
    <row r="193" spans="1:9" s="36" customFormat="1" ht="31.5" hidden="1">
      <c r="A193" s="47" t="s">
        <v>582</v>
      </c>
      <c r="B193" s="83" t="s">
        <v>33</v>
      </c>
      <c r="C193" s="4" t="s">
        <v>67</v>
      </c>
      <c r="D193" s="381" t="s">
        <v>10</v>
      </c>
      <c r="E193" s="281" t="s">
        <v>140</v>
      </c>
      <c r="F193" s="282" t="s">
        <v>10</v>
      </c>
      <c r="G193" s="399" t="s">
        <v>583</v>
      </c>
      <c r="H193" s="52"/>
      <c r="I193" s="236">
        <f>SUM(I194)</f>
        <v>150000</v>
      </c>
    </row>
    <row r="194" spans="1:9" s="36" customFormat="1" ht="16.5" customHeight="1" hidden="1">
      <c r="A194" s="2" t="s">
        <v>18</v>
      </c>
      <c r="B194" s="381" t="s">
        <v>33</v>
      </c>
      <c r="C194" s="4" t="s">
        <v>67</v>
      </c>
      <c r="D194" s="381" t="s">
        <v>10</v>
      </c>
      <c r="E194" s="281" t="s">
        <v>140</v>
      </c>
      <c r="F194" s="282" t="s">
        <v>10</v>
      </c>
      <c r="G194" s="399" t="s">
        <v>583</v>
      </c>
      <c r="H194" s="52" t="s">
        <v>46</v>
      </c>
      <c r="I194" s="239">
        <v>150000</v>
      </c>
    </row>
    <row r="195" spans="1:9" s="36" customFormat="1" ht="19.5" customHeight="1" hidden="1">
      <c r="A195" s="2" t="s">
        <v>584</v>
      </c>
      <c r="B195" s="381" t="s">
        <v>33</v>
      </c>
      <c r="C195" s="4" t="s">
        <v>67</v>
      </c>
      <c r="D195" s="381" t="s">
        <v>10</v>
      </c>
      <c r="E195" s="281" t="s">
        <v>140</v>
      </c>
      <c r="F195" s="282" t="s">
        <v>10</v>
      </c>
      <c r="G195" s="399" t="s">
        <v>585</v>
      </c>
      <c r="H195" s="52"/>
      <c r="I195" s="236">
        <f>SUM(I196)</f>
        <v>850000</v>
      </c>
    </row>
    <row r="196" spans="1:9" s="36" customFormat="1" ht="16.5" customHeight="1" hidden="1">
      <c r="A196" s="2" t="s">
        <v>18</v>
      </c>
      <c r="B196" s="381" t="s">
        <v>33</v>
      </c>
      <c r="C196" s="4" t="s">
        <v>67</v>
      </c>
      <c r="D196" s="381" t="s">
        <v>10</v>
      </c>
      <c r="E196" s="281" t="s">
        <v>140</v>
      </c>
      <c r="F196" s="282" t="s">
        <v>10</v>
      </c>
      <c r="G196" s="399" t="s">
        <v>585</v>
      </c>
      <c r="H196" s="52" t="s">
        <v>46</v>
      </c>
      <c r="I196" s="239">
        <v>850000</v>
      </c>
    </row>
    <row r="197" spans="1:9" s="36" customFormat="1" ht="48" customHeight="1" hidden="1">
      <c r="A197" s="55" t="s">
        <v>469</v>
      </c>
      <c r="B197" s="381" t="s">
        <v>33</v>
      </c>
      <c r="C197" s="4" t="s">
        <v>67</v>
      </c>
      <c r="D197" s="381" t="s">
        <v>10</v>
      </c>
      <c r="E197" s="281" t="s">
        <v>140</v>
      </c>
      <c r="F197" s="282" t="s">
        <v>10</v>
      </c>
      <c r="G197" s="399" t="s">
        <v>470</v>
      </c>
      <c r="H197" s="52"/>
      <c r="I197" s="236">
        <f>SUM(I198)</f>
        <v>25000</v>
      </c>
    </row>
    <row r="198" spans="1:9" s="36" customFormat="1" ht="16.5" customHeight="1" hidden="1">
      <c r="A198" s="2" t="s">
        <v>18</v>
      </c>
      <c r="B198" s="381" t="s">
        <v>33</v>
      </c>
      <c r="C198" s="4" t="s">
        <v>67</v>
      </c>
      <c r="D198" s="381" t="s">
        <v>10</v>
      </c>
      <c r="E198" s="281" t="s">
        <v>140</v>
      </c>
      <c r="F198" s="282" t="s">
        <v>10</v>
      </c>
      <c r="G198" s="399" t="s">
        <v>470</v>
      </c>
      <c r="H198" s="52" t="s">
        <v>46</v>
      </c>
      <c r="I198" s="239">
        <v>25000</v>
      </c>
    </row>
    <row r="199" spans="1:9" s="36" customFormat="1" ht="16.5" customHeight="1" hidden="1">
      <c r="A199" s="89" t="s">
        <v>471</v>
      </c>
      <c r="B199" s="22" t="s">
        <v>33</v>
      </c>
      <c r="C199" s="22" t="s">
        <v>67</v>
      </c>
      <c r="D199" s="18" t="s">
        <v>12</v>
      </c>
      <c r="E199" s="271"/>
      <c r="F199" s="272"/>
      <c r="G199" s="394"/>
      <c r="H199" s="18"/>
      <c r="I199" s="235">
        <f>SUM(I200)</f>
        <v>0</v>
      </c>
    </row>
    <row r="200" spans="1:9" ht="36" customHeight="1" hidden="1">
      <c r="A200" s="24" t="s">
        <v>755</v>
      </c>
      <c r="B200" s="30" t="s">
        <v>33</v>
      </c>
      <c r="C200" s="26" t="s">
        <v>67</v>
      </c>
      <c r="D200" s="30" t="s">
        <v>12</v>
      </c>
      <c r="E200" s="277" t="s">
        <v>462</v>
      </c>
      <c r="F200" s="278" t="s">
        <v>391</v>
      </c>
      <c r="G200" s="397" t="s">
        <v>392</v>
      </c>
      <c r="H200" s="28"/>
      <c r="I200" s="233">
        <f>SUM(I201)</f>
        <v>0</v>
      </c>
    </row>
    <row r="201" spans="1:9" s="36" customFormat="1" ht="63" hidden="1">
      <c r="A201" s="47" t="s">
        <v>749</v>
      </c>
      <c r="B201" s="83" t="s">
        <v>33</v>
      </c>
      <c r="C201" s="4" t="s">
        <v>67</v>
      </c>
      <c r="D201" s="381" t="s">
        <v>12</v>
      </c>
      <c r="E201" s="281" t="s">
        <v>138</v>
      </c>
      <c r="F201" s="282" t="s">
        <v>391</v>
      </c>
      <c r="G201" s="399" t="s">
        <v>392</v>
      </c>
      <c r="H201" s="52"/>
      <c r="I201" s="236">
        <f>SUM(I202)</f>
        <v>0</v>
      </c>
    </row>
    <row r="202" spans="1:9" s="36" customFormat="1" ht="47.25" hidden="1">
      <c r="A202" s="88" t="s">
        <v>463</v>
      </c>
      <c r="B202" s="304" t="s">
        <v>33</v>
      </c>
      <c r="C202" s="4" t="s">
        <v>67</v>
      </c>
      <c r="D202" s="381" t="s">
        <v>12</v>
      </c>
      <c r="E202" s="281" t="s">
        <v>138</v>
      </c>
      <c r="F202" s="282" t="s">
        <v>8</v>
      </c>
      <c r="G202" s="399" t="s">
        <v>392</v>
      </c>
      <c r="H202" s="52"/>
      <c r="I202" s="236">
        <f>SUM(I203)</f>
        <v>0</v>
      </c>
    </row>
    <row r="203" spans="1:9" s="36" customFormat="1" ht="33" customHeight="1" hidden="1">
      <c r="A203" s="88" t="s">
        <v>472</v>
      </c>
      <c r="B203" s="304" t="s">
        <v>33</v>
      </c>
      <c r="C203" s="4" t="s">
        <v>67</v>
      </c>
      <c r="D203" s="381" t="s">
        <v>12</v>
      </c>
      <c r="E203" s="281" t="s">
        <v>138</v>
      </c>
      <c r="F203" s="282" t="s">
        <v>8</v>
      </c>
      <c r="G203" s="399" t="s">
        <v>473</v>
      </c>
      <c r="H203" s="52"/>
      <c r="I203" s="236">
        <f>SUM(I204)</f>
        <v>0</v>
      </c>
    </row>
    <row r="204" spans="1:9" s="36" customFormat="1" ht="31.5" customHeight="1" hidden="1">
      <c r="A204" s="65" t="s">
        <v>108</v>
      </c>
      <c r="B204" s="83" t="s">
        <v>33</v>
      </c>
      <c r="C204" s="4" t="s">
        <v>67</v>
      </c>
      <c r="D204" s="381" t="s">
        <v>12</v>
      </c>
      <c r="E204" s="281" t="s">
        <v>138</v>
      </c>
      <c r="F204" s="282" t="s">
        <v>8</v>
      </c>
      <c r="G204" s="399" t="s">
        <v>473</v>
      </c>
      <c r="H204" s="52" t="s">
        <v>107</v>
      </c>
      <c r="I204" s="239"/>
    </row>
    <row r="205" spans="1:9" ht="15.75">
      <c r="A205" s="91" t="s">
        <v>25</v>
      </c>
      <c r="B205" s="83" t="s">
        <v>33</v>
      </c>
      <c r="C205" s="11" t="s">
        <v>27</v>
      </c>
      <c r="D205" s="11"/>
      <c r="E205" s="307"/>
      <c r="F205" s="308"/>
      <c r="G205" s="409"/>
      <c r="H205" s="11"/>
      <c r="I205" s="242">
        <v>1657538</v>
      </c>
    </row>
    <row r="206" spans="1:9" ht="15.75">
      <c r="A206" s="89" t="s">
        <v>26</v>
      </c>
      <c r="B206" s="83" t="s">
        <v>33</v>
      </c>
      <c r="C206" s="18" t="s">
        <v>27</v>
      </c>
      <c r="D206" s="18" t="s">
        <v>8</v>
      </c>
      <c r="E206" s="305"/>
      <c r="F206" s="306"/>
      <c r="G206" s="408"/>
      <c r="H206" s="18"/>
      <c r="I206" s="235">
        <v>1652538</v>
      </c>
    </row>
    <row r="207" spans="1:9" ht="63">
      <c r="A207" s="86" t="s">
        <v>756</v>
      </c>
      <c r="B207" s="83" t="s">
        <v>33</v>
      </c>
      <c r="C207" s="25" t="s">
        <v>27</v>
      </c>
      <c r="D207" s="25" t="s">
        <v>8</v>
      </c>
      <c r="E207" s="273" t="s">
        <v>150</v>
      </c>
      <c r="F207" s="274" t="s">
        <v>391</v>
      </c>
      <c r="G207" s="395" t="s">
        <v>392</v>
      </c>
      <c r="H207" s="28"/>
      <c r="I207" s="233">
        <v>1652538</v>
      </c>
    </row>
    <row r="208" spans="1:9" ht="63.75" customHeight="1">
      <c r="A208" s="87" t="s">
        <v>757</v>
      </c>
      <c r="B208" s="83" t="s">
        <v>33</v>
      </c>
      <c r="C208" s="1" t="s">
        <v>27</v>
      </c>
      <c r="D208" s="1" t="s">
        <v>8</v>
      </c>
      <c r="E208" s="275" t="s">
        <v>152</v>
      </c>
      <c r="F208" s="276" t="s">
        <v>391</v>
      </c>
      <c r="G208" s="396" t="s">
        <v>392</v>
      </c>
      <c r="H208" s="1"/>
      <c r="I208" s="236">
        <v>1652538</v>
      </c>
    </row>
    <row r="209" spans="1:9" ht="32.25" thickBot="1">
      <c r="A209" s="87" t="s">
        <v>500</v>
      </c>
      <c r="B209" s="83" t="s">
        <v>33</v>
      </c>
      <c r="C209" s="1" t="s">
        <v>27</v>
      </c>
      <c r="D209" s="1" t="s">
        <v>8</v>
      </c>
      <c r="E209" s="275" t="s">
        <v>152</v>
      </c>
      <c r="F209" s="276" t="s">
        <v>8</v>
      </c>
      <c r="G209" s="396" t="s">
        <v>392</v>
      </c>
      <c r="H209" s="1"/>
      <c r="I209" s="236">
        <v>785713</v>
      </c>
    </row>
    <row r="210" spans="1:9" ht="39" customHeight="1" thickBot="1">
      <c r="A210" s="433" t="s">
        <v>64</v>
      </c>
      <c r="B210" s="83" t="s">
        <v>33</v>
      </c>
      <c r="C210" s="1" t="s">
        <v>27</v>
      </c>
      <c r="D210" s="1" t="s">
        <v>8</v>
      </c>
      <c r="E210" s="275" t="s">
        <v>152</v>
      </c>
      <c r="F210" s="276" t="s">
        <v>8</v>
      </c>
      <c r="G210" s="396" t="s">
        <v>392</v>
      </c>
      <c r="H210" s="1"/>
      <c r="I210" s="236">
        <v>785713</v>
      </c>
    </row>
    <row r="211" spans="1:9" ht="63.75" thickBot="1">
      <c r="A211" s="431" t="s">
        <v>57</v>
      </c>
      <c r="B211" s="83" t="s">
        <v>33</v>
      </c>
      <c r="C211" s="1" t="s">
        <v>27</v>
      </c>
      <c r="D211" s="1" t="s">
        <v>8</v>
      </c>
      <c r="E211" s="275" t="s">
        <v>152</v>
      </c>
      <c r="F211" s="276" t="s">
        <v>8</v>
      </c>
      <c r="G211" s="396" t="s">
        <v>647</v>
      </c>
      <c r="H211" s="1" t="s">
        <v>11</v>
      </c>
      <c r="I211" s="236">
        <v>104729</v>
      </c>
    </row>
    <row r="212" spans="1:9" ht="63.75" thickBot="1">
      <c r="A212" s="434" t="s">
        <v>648</v>
      </c>
      <c r="B212" s="83" t="s">
        <v>33</v>
      </c>
      <c r="C212" s="1" t="s">
        <v>27</v>
      </c>
      <c r="D212" s="1" t="s">
        <v>8</v>
      </c>
      <c r="E212" s="275" t="s">
        <v>152</v>
      </c>
      <c r="F212" s="276" t="s">
        <v>8</v>
      </c>
      <c r="G212" s="396" t="s">
        <v>682</v>
      </c>
      <c r="H212" s="1"/>
      <c r="I212" s="236">
        <v>181020</v>
      </c>
    </row>
    <row r="213" spans="1:9" ht="32.25" thickBot="1">
      <c r="A213" s="427" t="s">
        <v>649</v>
      </c>
      <c r="B213" s="83" t="s">
        <v>33</v>
      </c>
      <c r="C213" s="1" t="s">
        <v>27</v>
      </c>
      <c r="D213" s="1" t="s">
        <v>8</v>
      </c>
      <c r="E213" s="275" t="s">
        <v>152</v>
      </c>
      <c r="F213" s="276" t="s">
        <v>8</v>
      </c>
      <c r="G213" s="396" t="s">
        <v>682</v>
      </c>
      <c r="H213" s="1" t="s">
        <v>11</v>
      </c>
      <c r="I213" s="236">
        <v>181020</v>
      </c>
    </row>
    <row r="214" spans="1:9" ht="31.5">
      <c r="A214" s="90" t="s">
        <v>397</v>
      </c>
      <c r="B214" s="83" t="s">
        <v>33</v>
      </c>
      <c r="C214" s="1" t="s">
        <v>27</v>
      </c>
      <c r="D214" s="1" t="s">
        <v>8</v>
      </c>
      <c r="E214" s="275" t="s">
        <v>152</v>
      </c>
      <c r="F214" s="276" t="s">
        <v>8</v>
      </c>
      <c r="G214" s="396" t="s">
        <v>433</v>
      </c>
      <c r="H214" s="1" t="s">
        <v>13</v>
      </c>
      <c r="I214" s="239">
        <v>1176063</v>
      </c>
    </row>
    <row r="215" spans="1:9" ht="15.75">
      <c r="A215" s="55" t="s">
        <v>15</v>
      </c>
      <c r="B215" s="83" t="s">
        <v>33</v>
      </c>
      <c r="C215" s="1" t="s">
        <v>27</v>
      </c>
      <c r="D215" s="1" t="s">
        <v>8</v>
      </c>
      <c r="E215" s="275" t="s">
        <v>152</v>
      </c>
      <c r="F215" s="276" t="s">
        <v>8</v>
      </c>
      <c r="G215" s="396" t="s">
        <v>433</v>
      </c>
      <c r="H215" s="1" t="s">
        <v>14</v>
      </c>
      <c r="I215" s="239">
        <v>8567</v>
      </c>
    </row>
    <row r="216" spans="1:9" ht="15.75">
      <c r="A216" s="89" t="s">
        <v>28</v>
      </c>
      <c r="B216" s="83" t="s">
        <v>33</v>
      </c>
      <c r="C216" s="18" t="s">
        <v>27</v>
      </c>
      <c r="D216" s="18" t="s">
        <v>17</v>
      </c>
      <c r="E216" s="305"/>
      <c r="F216" s="306"/>
      <c r="G216" s="408"/>
      <c r="H216" s="18"/>
      <c r="I216" s="235">
        <v>5000</v>
      </c>
    </row>
    <row r="217" spans="1:9" ht="63">
      <c r="A217" s="86" t="s">
        <v>758</v>
      </c>
      <c r="B217" s="83" t="s">
        <v>33</v>
      </c>
      <c r="C217" s="25" t="s">
        <v>27</v>
      </c>
      <c r="D217" s="25" t="s">
        <v>17</v>
      </c>
      <c r="E217" s="273" t="s">
        <v>150</v>
      </c>
      <c r="F217" s="274" t="s">
        <v>391</v>
      </c>
      <c r="G217" s="395" t="s">
        <v>392</v>
      </c>
      <c r="H217" s="25"/>
      <c r="I217" s="233">
        <v>5000</v>
      </c>
    </row>
    <row r="218" spans="1:9" ht="63">
      <c r="A218" s="55" t="s">
        <v>731</v>
      </c>
      <c r="B218" s="83" t="s">
        <v>33</v>
      </c>
      <c r="C218" s="1" t="s">
        <v>27</v>
      </c>
      <c r="D218" s="1" t="s">
        <v>17</v>
      </c>
      <c r="E218" s="275" t="s">
        <v>495</v>
      </c>
      <c r="F218" s="276" t="s">
        <v>391</v>
      </c>
      <c r="G218" s="396" t="s">
        <v>392</v>
      </c>
      <c r="H218" s="1"/>
      <c r="I218" s="236">
        <v>5000</v>
      </c>
    </row>
    <row r="219" spans="1:9" ht="31.5" customHeight="1">
      <c r="A219" s="88" t="s">
        <v>597</v>
      </c>
      <c r="B219" s="83" t="s">
        <v>33</v>
      </c>
      <c r="C219" s="1" t="s">
        <v>27</v>
      </c>
      <c r="D219" s="1" t="s">
        <v>17</v>
      </c>
      <c r="E219" s="275" t="s">
        <v>153</v>
      </c>
      <c r="F219" s="276" t="s">
        <v>10</v>
      </c>
      <c r="G219" s="396" t="s">
        <v>392</v>
      </c>
      <c r="H219" s="1"/>
      <c r="I219" s="236">
        <v>5000</v>
      </c>
    </row>
    <row r="220" spans="1:9" ht="31.5">
      <c r="A220" s="88" t="s">
        <v>687</v>
      </c>
      <c r="B220" s="83" t="s">
        <v>33</v>
      </c>
      <c r="C220" s="1" t="s">
        <v>27</v>
      </c>
      <c r="D220" s="1" t="s">
        <v>17</v>
      </c>
      <c r="E220" s="275" t="s">
        <v>153</v>
      </c>
      <c r="F220" s="276" t="s">
        <v>10</v>
      </c>
      <c r="G220" s="396" t="s">
        <v>598</v>
      </c>
      <c r="H220" s="1"/>
      <c r="I220" s="236">
        <v>5000</v>
      </c>
    </row>
    <row r="221" spans="1:9" ht="32.25" thickBot="1">
      <c r="A221" s="90" t="s">
        <v>397</v>
      </c>
      <c r="B221" s="83" t="s">
        <v>33</v>
      </c>
      <c r="C221" s="1" t="s">
        <v>27</v>
      </c>
      <c r="D221" s="1" t="s">
        <v>17</v>
      </c>
      <c r="E221" s="275" t="s">
        <v>153</v>
      </c>
      <c r="F221" s="276" t="s">
        <v>10</v>
      </c>
      <c r="G221" s="396" t="s">
        <v>598</v>
      </c>
      <c r="H221" s="1" t="s">
        <v>13</v>
      </c>
      <c r="I221" s="239">
        <v>5000</v>
      </c>
    </row>
    <row r="222" spans="1:9" ht="31.5" hidden="1">
      <c r="A222" s="88" t="s">
        <v>420</v>
      </c>
      <c r="B222" s="106" t="s">
        <v>36</v>
      </c>
      <c r="C222" s="1" t="s">
        <v>27</v>
      </c>
      <c r="D222" s="1" t="s">
        <v>17</v>
      </c>
      <c r="E222" s="275" t="s">
        <v>153</v>
      </c>
      <c r="F222" s="276" t="s">
        <v>10</v>
      </c>
      <c r="G222" s="396" t="s">
        <v>421</v>
      </c>
      <c r="H222" s="1"/>
      <c r="I222" s="236">
        <f>SUM(I223)</f>
        <v>0</v>
      </c>
    </row>
    <row r="223" spans="1:9" ht="15.75" hidden="1">
      <c r="A223" s="88" t="s">
        <v>18</v>
      </c>
      <c r="B223" s="106" t="s">
        <v>36</v>
      </c>
      <c r="C223" s="1" t="s">
        <v>27</v>
      </c>
      <c r="D223" s="1" t="s">
        <v>17</v>
      </c>
      <c r="E223" s="275" t="s">
        <v>153</v>
      </c>
      <c r="F223" s="276" t="s">
        <v>10</v>
      </c>
      <c r="G223" s="396" t="s">
        <v>421</v>
      </c>
      <c r="H223" s="1" t="s">
        <v>46</v>
      </c>
      <c r="I223" s="239"/>
    </row>
    <row r="224" spans="1:9" ht="16.5" thickBot="1">
      <c r="A224" s="430" t="s">
        <v>706</v>
      </c>
      <c r="B224" s="30" t="s">
        <v>33</v>
      </c>
      <c r="C224" s="26" t="s">
        <v>707</v>
      </c>
      <c r="D224" s="1" t="s">
        <v>391</v>
      </c>
      <c r="E224" s="277"/>
      <c r="F224" s="278"/>
      <c r="G224" s="397"/>
      <c r="H224" s="28"/>
      <c r="I224" s="233">
        <v>515000</v>
      </c>
    </row>
    <row r="225" spans="1:9" ht="16.5" thickBot="1">
      <c r="A225" s="431" t="s">
        <v>708</v>
      </c>
      <c r="B225" s="83" t="s">
        <v>33</v>
      </c>
      <c r="C225" s="26" t="s">
        <v>707</v>
      </c>
      <c r="D225" s="1" t="s">
        <v>8</v>
      </c>
      <c r="E225" s="293" t="s">
        <v>391</v>
      </c>
      <c r="F225" s="282" t="s">
        <v>391</v>
      </c>
      <c r="G225" s="399" t="s">
        <v>392</v>
      </c>
      <c r="H225" s="52"/>
      <c r="I225" s="236">
        <v>515000</v>
      </c>
    </row>
    <row r="226" spans="1:9" ht="31.5">
      <c r="A226" s="437" t="s">
        <v>112</v>
      </c>
      <c r="B226" s="83" t="s">
        <v>33</v>
      </c>
      <c r="C226" s="26" t="s">
        <v>707</v>
      </c>
      <c r="D226" s="1" t="s">
        <v>8</v>
      </c>
      <c r="E226" s="281">
        <v>7700</v>
      </c>
      <c r="F226" s="282" t="s">
        <v>391</v>
      </c>
      <c r="G226" s="399" t="s">
        <v>392</v>
      </c>
      <c r="H226" s="52"/>
      <c r="I226" s="236">
        <v>515000</v>
      </c>
    </row>
    <row r="227" spans="1:9" ht="15.75">
      <c r="A227" s="424" t="s">
        <v>111</v>
      </c>
      <c r="B227" s="83" t="s">
        <v>33</v>
      </c>
      <c r="C227" s="26" t="s">
        <v>707</v>
      </c>
      <c r="D227" s="1" t="s">
        <v>8</v>
      </c>
      <c r="E227" s="281">
        <v>772</v>
      </c>
      <c r="F227" s="294" t="s">
        <v>391</v>
      </c>
      <c r="G227" s="399" t="s">
        <v>710</v>
      </c>
      <c r="H227" s="52"/>
      <c r="I227" s="236">
        <v>515000</v>
      </c>
    </row>
    <row r="228" spans="1:9" ht="31.5" customHeight="1" hidden="1">
      <c r="A228" s="431" t="s">
        <v>651</v>
      </c>
      <c r="B228" s="83" t="s">
        <v>33</v>
      </c>
      <c r="C228" s="26" t="s">
        <v>653</v>
      </c>
      <c r="D228" s="1" t="s">
        <v>8</v>
      </c>
      <c r="E228" s="281" t="s">
        <v>140</v>
      </c>
      <c r="F228" s="282" t="s">
        <v>10</v>
      </c>
      <c r="G228" s="399" t="s">
        <v>583</v>
      </c>
      <c r="H228" s="52"/>
      <c r="I228" s="236">
        <f>SUM(I229)</f>
        <v>515000</v>
      </c>
    </row>
    <row r="229" spans="1:9" ht="31.5">
      <c r="A229" s="424" t="s">
        <v>709</v>
      </c>
      <c r="B229" s="429" t="s">
        <v>33</v>
      </c>
      <c r="C229" s="26" t="s">
        <v>653</v>
      </c>
      <c r="D229" s="1" t="s">
        <v>8</v>
      </c>
      <c r="E229" s="281">
        <v>772</v>
      </c>
      <c r="F229" s="294" t="s">
        <v>391</v>
      </c>
      <c r="G229" s="399" t="s">
        <v>710</v>
      </c>
      <c r="H229" s="52" t="s">
        <v>711</v>
      </c>
      <c r="I229" s="239">
        <v>515000</v>
      </c>
    </row>
    <row r="230" spans="1:9" ht="31.5">
      <c r="A230" s="424" t="s">
        <v>709</v>
      </c>
      <c r="B230" s="429" t="s">
        <v>33</v>
      </c>
      <c r="C230" s="4" t="s">
        <v>653</v>
      </c>
      <c r="D230" s="1" t="s">
        <v>8</v>
      </c>
      <c r="E230" s="281">
        <v>772</v>
      </c>
      <c r="F230" s="294" t="s">
        <v>391</v>
      </c>
      <c r="G230" s="399" t="s">
        <v>712</v>
      </c>
      <c r="H230" s="52" t="s">
        <v>713</v>
      </c>
      <c r="I230" s="236">
        <v>515000</v>
      </c>
    </row>
    <row r="231" spans="1:9" ht="39.75" customHeight="1" hidden="1" thickBot="1">
      <c r="A231" s="427" t="s">
        <v>652</v>
      </c>
      <c r="B231" s="429" t="s">
        <v>33</v>
      </c>
      <c r="C231" s="4" t="s">
        <v>653</v>
      </c>
      <c r="D231" s="1" t="s">
        <v>8</v>
      </c>
      <c r="E231" s="281" t="s">
        <v>140</v>
      </c>
      <c r="F231" s="282" t="s">
        <v>10</v>
      </c>
      <c r="G231" s="399" t="s">
        <v>585</v>
      </c>
      <c r="H231" s="52" t="s">
        <v>107</v>
      </c>
      <c r="I231" s="239">
        <v>2428437</v>
      </c>
    </row>
    <row r="232" spans="1:9" ht="32.25" hidden="1" thickBot="1">
      <c r="A232" s="436" t="s">
        <v>651</v>
      </c>
      <c r="B232" s="429" t="s">
        <v>33</v>
      </c>
      <c r="C232" s="4" t="s">
        <v>653</v>
      </c>
      <c r="D232" s="1" t="s">
        <v>8</v>
      </c>
      <c r="E232" s="281" t="s">
        <v>140</v>
      </c>
      <c r="F232" s="282" t="s">
        <v>10</v>
      </c>
      <c r="G232" s="399" t="s">
        <v>681</v>
      </c>
      <c r="H232" s="52"/>
      <c r="I232" s="236">
        <f>SUM(I233)</f>
        <v>25000</v>
      </c>
    </row>
    <row r="233" spans="1:9" s="36" customFormat="1" ht="32.25" hidden="1" thickBot="1">
      <c r="A233" s="431" t="s">
        <v>397</v>
      </c>
      <c r="B233" s="429" t="s">
        <v>33</v>
      </c>
      <c r="C233" s="4" t="s">
        <v>653</v>
      </c>
      <c r="D233" s="1" t="s">
        <v>8</v>
      </c>
      <c r="E233" s="281" t="s">
        <v>140</v>
      </c>
      <c r="F233" s="282" t="s">
        <v>10</v>
      </c>
      <c r="G233" s="399" t="s">
        <v>681</v>
      </c>
      <c r="H233" s="52" t="s">
        <v>13</v>
      </c>
      <c r="I233" s="239">
        <v>25000</v>
      </c>
    </row>
    <row r="234" spans="1:9" s="36" customFormat="1" ht="16.5" hidden="1" thickBot="1">
      <c r="A234" s="430" t="s">
        <v>650</v>
      </c>
      <c r="B234" s="30" t="s">
        <v>33</v>
      </c>
      <c r="C234" s="26" t="s">
        <v>653</v>
      </c>
      <c r="D234" s="435" t="s">
        <v>10</v>
      </c>
      <c r="E234" s="277"/>
      <c r="F234" s="278"/>
      <c r="G234" s="397"/>
      <c r="H234" s="28"/>
      <c r="I234" s="233">
        <v>524000</v>
      </c>
    </row>
    <row r="235" spans="1:9" s="36" customFormat="1" ht="63.75" hidden="1" thickBot="1">
      <c r="A235" s="431" t="s">
        <v>759</v>
      </c>
      <c r="B235" s="83" t="s">
        <v>33</v>
      </c>
      <c r="C235" s="4" t="s">
        <v>653</v>
      </c>
      <c r="D235" s="429" t="s">
        <v>10</v>
      </c>
      <c r="E235" s="281" t="s">
        <v>156</v>
      </c>
      <c r="F235" s="1" t="s">
        <v>8</v>
      </c>
      <c r="G235" s="399" t="s">
        <v>392</v>
      </c>
      <c r="H235" s="52"/>
      <c r="I235" s="236">
        <v>524000</v>
      </c>
    </row>
    <row r="236" spans="1:9" s="36" customFormat="1" ht="47.25" customHeight="1" hidden="1">
      <c r="A236" s="431" t="s">
        <v>105</v>
      </c>
      <c r="B236" s="83" t="s">
        <v>33</v>
      </c>
      <c r="C236" s="4" t="s">
        <v>67</v>
      </c>
      <c r="D236" s="429" t="s">
        <v>10</v>
      </c>
      <c r="E236" s="281" t="s">
        <v>156</v>
      </c>
      <c r="F236" s="282" t="s">
        <v>10</v>
      </c>
      <c r="G236" s="399" t="s">
        <v>392</v>
      </c>
      <c r="H236" s="52"/>
      <c r="I236" s="236" t="e">
        <f>SUM(I237+I239+#REF!+#REF!)</f>
        <v>#REF!</v>
      </c>
    </row>
    <row r="237" spans="1:9" s="36" customFormat="1" ht="15.75" customHeight="1" hidden="1">
      <c r="A237" s="431" t="s">
        <v>397</v>
      </c>
      <c r="B237" s="83" t="s">
        <v>33</v>
      </c>
      <c r="C237" s="4" t="s">
        <v>67</v>
      </c>
      <c r="D237" s="429" t="s">
        <v>10</v>
      </c>
      <c r="E237" s="281" t="s">
        <v>156</v>
      </c>
      <c r="F237" s="282" t="s">
        <v>10</v>
      </c>
      <c r="G237" s="97">
        <v>50181</v>
      </c>
      <c r="H237" s="52"/>
      <c r="I237" s="236">
        <f>SUM(I238)</f>
        <v>524000</v>
      </c>
    </row>
    <row r="238" spans="1:9" s="36" customFormat="1" ht="63.75" hidden="1" thickBot="1">
      <c r="A238" s="433" t="s">
        <v>105</v>
      </c>
      <c r="B238" s="83" t="s">
        <v>33</v>
      </c>
      <c r="C238" s="4" t="s">
        <v>653</v>
      </c>
      <c r="D238" s="429" t="s">
        <v>10</v>
      </c>
      <c r="E238" s="281" t="s">
        <v>156</v>
      </c>
      <c r="F238" s="1" t="s">
        <v>8</v>
      </c>
      <c r="G238" s="97" t="s">
        <v>507</v>
      </c>
      <c r="H238" s="52"/>
      <c r="I238" s="239">
        <v>524000</v>
      </c>
    </row>
    <row r="239" spans="1:9" s="36" customFormat="1" ht="35.25" customHeight="1" hidden="1" thickBot="1">
      <c r="A239" s="431" t="s">
        <v>397</v>
      </c>
      <c r="B239" s="83" t="s">
        <v>33</v>
      </c>
      <c r="C239" s="4" t="s">
        <v>653</v>
      </c>
      <c r="D239" s="435" t="s">
        <v>10</v>
      </c>
      <c r="E239" s="281" t="s">
        <v>156</v>
      </c>
      <c r="F239" s="1" t="s">
        <v>8</v>
      </c>
      <c r="G239" s="97" t="s">
        <v>507</v>
      </c>
      <c r="H239" s="52" t="s">
        <v>13</v>
      </c>
      <c r="I239" s="236">
        <v>524000</v>
      </c>
    </row>
    <row r="240" spans="1:9" s="36" customFormat="1" ht="16.5" customHeight="1">
      <c r="A240"/>
      <c r="B240"/>
      <c r="C240"/>
      <c r="D240"/>
      <c r="E240"/>
      <c r="F240"/>
      <c r="G240" s="309"/>
      <c r="H240"/>
      <c r="I240"/>
    </row>
    <row r="241" spans="1:9" s="36" customFormat="1" ht="16.5" customHeight="1">
      <c r="A241"/>
      <c r="B241"/>
      <c r="C241"/>
      <c r="D241"/>
      <c r="E241"/>
      <c r="F241"/>
      <c r="G241" s="309"/>
      <c r="H241"/>
      <c r="I241"/>
    </row>
    <row r="242" spans="1:9" s="36" customFormat="1" ht="16.5" customHeight="1">
      <c r="A242"/>
      <c r="B242"/>
      <c r="C242"/>
      <c r="D242"/>
      <c r="E242"/>
      <c r="F242"/>
      <c r="G242" s="309"/>
      <c r="H242"/>
      <c r="I242"/>
    </row>
    <row r="243" spans="1:9" s="36" customFormat="1" ht="16.5" customHeight="1">
      <c r="A243"/>
      <c r="B243"/>
      <c r="C243"/>
      <c r="D243"/>
      <c r="E243"/>
      <c r="F243"/>
      <c r="G243" s="309"/>
      <c r="H243"/>
      <c r="I243"/>
    </row>
    <row r="244" spans="1:9" s="36" customFormat="1" ht="16.5" customHeight="1">
      <c r="A244"/>
      <c r="B244"/>
      <c r="C244"/>
      <c r="D244"/>
      <c r="E244"/>
      <c r="F244"/>
      <c r="G244" s="309"/>
      <c r="H244"/>
      <c r="I244"/>
    </row>
    <row r="245" spans="1:9" s="36" customFormat="1" ht="16.5" customHeight="1">
      <c r="A245"/>
      <c r="B245"/>
      <c r="C245"/>
      <c r="D245"/>
      <c r="E245"/>
      <c r="F245"/>
      <c r="G245" s="309"/>
      <c r="H245"/>
      <c r="I245"/>
    </row>
    <row r="246" spans="1:9" s="36" customFormat="1" ht="16.5" customHeight="1">
      <c r="A246"/>
      <c r="B246"/>
      <c r="C246"/>
      <c r="D246"/>
      <c r="E246"/>
      <c r="F246"/>
      <c r="G246" s="309"/>
      <c r="H246"/>
      <c r="I246"/>
    </row>
    <row r="247" spans="1:9" s="36" customFormat="1" ht="16.5" customHeight="1">
      <c r="A247"/>
      <c r="B247"/>
      <c r="C247"/>
      <c r="D247"/>
      <c r="E247"/>
      <c r="F247"/>
      <c r="G247" s="309"/>
      <c r="H247"/>
      <c r="I247"/>
    </row>
    <row r="248" spans="1:9" s="36" customFormat="1" ht="16.5" customHeight="1">
      <c r="A248"/>
      <c r="B248"/>
      <c r="C248"/>
      <c r="D248"/>
      <c r="E248"/>
      <c r="F248"/>
      <c r="G248" s="309"/>
      <c r="H248"/>
      <c r="I248"/>
    </row>
  </sheetData>
  <sheetProtection/>
  <mergeCells count="12">
    <mergeCell ref="A6:I6"/>
    <mergeCell ref="A11:I11"/>
    <mergeCell ref="J140:L140"/>
    <mergeCell ref="A9:I9"/>
    <mergeCell ref="A10:I10"/>
    <mergeCell ref="A12:I12"/>
    <mergeCell ref="A1:I1"/>
    <mergeCell ref="A2:I2"/>
    <mergeCell ref="A3:I3"/>
    <mergeCell ref="E14:G14"/>
    <mergeCell ref="A4:I4"/>
    <mergeCell ref="A5:I5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95" zoomScaleNormal="95" zoomScalePageLayoutView="0" workbookViewId="0" topLeftCell="A1">
      <selection activeCell="A6" sqref="A6:F6"/>
    </sheetView>
  </sheetViews>
  <sheetFormatPr defaultColWidth="9.140625" defaultRowHeight="15"/>
  <cols>
    <col min="1" max="1" width="79.57421875" style="0" customWidth="1"/>
    <col min="2" max="2" width="6.00390625" style="0" customWidth="1"/>
    <col min="3" max="3" width="6.421875" style="0" customWidth="1"/>
    <col min="4" max="4" width="10.8515625" style="0" hidden="1" customWidth="1"/>
    <col min="5" max="5" width="5.8515625" style="0" hidden="1" customWidth="1"/>
    <col min="6" max="6" width="20.28125" style="0" customWidth="1"/>
  </cols>
  <sheetData>
    <row r="1" spans="1:8" ht="15">
      <c r="A1" s="440" t="s">
        <v>363</v>
      </c>
      <c r="B1" s="440"/>
      <c r="C1" s="440"/>
      <c r="D1" s="440"/>
      <c r="E1" s="440"/>
      <c r="F1" s="440"/>
      <c r="G1" s="212"/>
      <c r="H1" s="212"/>
    </row>
    <row r="2" spans="1:8" ht="15">
      <c r="A2" s="440" t="s">
        <v>654</v>
      </c>
      <c r="B2" s="440"/>
      <c r="C2" s="440"/>
      <c r="D2" s="440"/>
      <c r="E2" s="440"/>
      <c r="F2" s="440"/>
      <c r="G2" s="212"/>
      <c r="H2" s="212"/>
    </row>
    <row r="3" spans="1:8" ht="15">
      <c r="A3" s="440" t="s">
        <v>760</v>
      </c>
      <c r="B3" s="440"/>
      <c r="C3" s="440"/>
      <c r="D3" s="440"/>
      <c r="E3" s="440"/>
      <c r="F3" s="440"/>
      <c r="G3" s="212"/>
      <c r="H3" s="212"/>
    </row>
    <row r="4" spans="1:8" ht="15">
      <c r="A4" s="440" t="s">
        <v>704</v>
      </c>
      <c r="B4" s="440"/>
      <c r="C4" s="440"/>
      <c r="D4" s="440"/>
      <c r="E4" s="440"/>
      <c r="F4" s="440"/>
      <c r="G4" s="212"/>
      <c r="H4" s="212"/>
    </row>
    <row r="5" spans="1:8" ht="15">
      <c r="A5" s="440" t="s">
        <v>761</v>
      </c>
      <c r="B5" s="440"/>
      <c r="C5" s="440"/>
      <c r="D5" s="440"/>
      <c r="E5" s="440"/>
      <c r="F5" s="440"/>
      <c r="G5" s="212"/>
      <c r="H5" s="212"/>
    </row>
    <row r="6" spans="1:8" ht="15">
      <c r="A6" s="453" t="s">
        <v>797</v>
      </c>
      <c r="B6" s="453"/>
      <c r="C6" s="453"/>
      <c r="D6" s="453"/>
      <c r="E6" s="453"/>
      <c r="F6" s="453"/>
      <c r="G6" s="57"/>
      <c r="H6" s="57"/>
    </row>
    <row r="7" spans="3:4" ht="15">
      <c r="C7" s="57"/>
      <c r="D7" s="58"/>
    </row>
    <row r="8" spans="1:6" ht="18.75" customHeight="1">
      <c r="A8" s="457" t="s">
        <v>364</v>
      </c>
      <c r="B8" s="457"/>
      <c r="C8" s="457"/>
      <c r="D8" s="457"/>
      <c r="E8" s="457"/>
      <c r="F8" s="457"/>
    </row>
    <row r="9" spans="1:6" ht="18.75" customHeight="1">
      <c r="A9" s="461" t="s">
        <v>689</v>
      </c>
      <c r="B9" s="461"/>
      <c r="C9" s="461"/>
      <c r="D9" s="461"/>
      <c r="E9" s="461"/>
      <c r="F9" s="461"/>
    </row>
    <row r="10" spans="1:6" ht="21.75" customHeight="1">
      <c r="A10" s="457" t="s">
        <v>365</v>
      </c>
      <c r="B10" s="457"/>
      <c r="C10" s="457"/>
      <c r="D10" s="457"/>
      <c r="E10" s="457"/>
      <c r="F10" s="457"/>
    </row>
    <row r="11" spans="2:6" ht="15.75">
      <c r="B11" s="54"/>
      <c r="F11" s="214" t="s">
        <v>370</v>
      </c>
    </row>
    <row r="12" spans="1:6" ht="45.75" customHeight="1">
      <c r="A12" s="43" t="s">
        <v>0</v>
      </c>
      <c r="B12" s="43" t="s">
        <v>1</v>
      </c>
      <c r="C12" s="43" t="s">
        <v>2</v>
      </c>
      <c r="D12" s="43" t="s">
        <v>3</v>
      </c>
      <c r="E12" s="43" t="s">
        <v>4</v>
      </c>
      <c r="F12" s="43" t="s">
        <v>5</v>
      </c>
    </row>
    <row r="13" spans="1:6" ht="15.75">
      <c r="A13" s="68" t="s">
        <v>6</v>
      </c>
      <c r="B13" s="31"/>
      <c r="C13" s="31"/>
      <c r="D13" s="31"/>
      <c r="E13" s="31"/>
      <c r="F13" s="238">
        <v>7097425</v>
      </c>
    </row>
    <row r="14" spans="1:6" ht="15.75">
      <c r="A14" s="69" t="s">
        <v>7</v>
      </c>
      <c r="B14" s="12" t="s">
        <v>8</v>
      </c>
      <c r="C14" s="12"/>
      <c r="D14" s="12"/>
      <c r="E14" s="12"/>
      <c r="F14" s="231">
        <v>3631339</v>
      </c>
    </row>
    <row r="15" spans="1:6" ht="31.5">
      <c r="A15" s="34" t="s">
        <v>9</v>
      </c>
      <c r="B15" s="19" t="s">
        <v>8</v>
      </c>
      <c r="C15" s="19" t="s">
        <v>10</v>
      </c>
      <c r="D15" s="19"/>
      <c r="E15" s="19"/>
      <c r="F15" s="232">
        <v>538341</v>
      </c>
    </row>
    <row r="16" spans="1:6" ht="48.75" customHeight="1">
      <c r="A16" s="73" t="s">
        <v>16</v>
      </c>
      <c r="B16" s="19" t="s">
        <v>8</v>
      </c>
      <c r="C16" s="19" t="s">
        <v>17</v>
      </c>
      <c r="D16" s="19"/>
      <c r="E16" s="19"/>
      <c r="F16" s="232">
        <v>891247</v>
      </c>
    </row>
    <row r="17" spans="1:6" ht="15.75">
      <c r="A17" s="73" t="s">
        <v>20</v>
      </c>
      <c r="B17" s="19" t="s">
        <v>8</v>
      </c>
      <c r="C17" s="33">
        <v>13</v>
      </c>
      <c r="D17" s="33"/>
      <c r="E17" s="18"/>
      <c r="F17" s="232">
        <v>2201750</v>
      </c>
    </row>
    <row r="18" spans="1:6" ht="15.75">
      <c r="A18" s="73" t="s">
        <v>638</v>
      </c>
      <c r="B18" s="19" t="s">
        <v>10</v>
      </c>
      <c r="C18" s="33"/>
      <c r="D18" s="33"/>
      <c r="E18" s="18"/>
      <c r="F18" s="232">
        <v>78713</v>
      </c>
    </row>
    <row r="19" spans="1:6" ht="15.75">
      <c r="A19" s="422" t="s">
        <v>656</v>
      </c>
      <c r="B19" s="19" t="s">
        <v>10</v>
      </c>
      <c r="C19" s="19" t="s">
        <v>12</v>
      </c>
      <c r="D19" s="33"/>
      <c r="E19" s="18"/>
      <c r="F19" s="232">
        <v>78713</v>
      </c>
    </row>
    <row r="20" spans="1:6" ht="33" customHeight="1" hidden="1">
      <c r="A20" s="63" t="s">
        <v>47</v>
      </c>
      <c r="B20" s="12" t="s">
        <v>12</v>
      </c>
      <c r="C20" s="32"/>
      <c r="D20" s="32"/>
      <c r="E20" s="11"/>
      <c r="F20" s="231">
        <v>31007</v>
      </c>
    </row>
    <row r="21" spans="1:6" ht="33.75" customHeight="1" hidden="1">
      <c r="A21" s="73" t="s">
        <v>48</v>
      </c>
      <c r="B21" s="19" t="s">
        <v>12</v>
      </c>
      <c r="C21" s="48" t="s">
        <v>24</v>
      </c>
      <c r="D21" s="33"/>
      <c r="E21" s="18"/>
      <c r="F21" s="232">
        <v>31007</v>
      </c>
    </row>
    <row r="22" spans="1:6" ht="15.75">
      <c r="A22" s="63" t="s">
        <v>22</v>
      </c>
      <c r="B22" s="12" t="s">
        <v>17</v>
      </c>
      <c r="C22" s="32"/>
      <c r="D22" s="32"/>
      <c r="E22" s="11"/>
      <c r="F22" s="231">
        <v>994835</v>
      </c>
    </row>
    <row r="23" spans="1:6" ht="15.75">
      <c r="A23" s="73" t="s">
        <v>89</v>
      </c>
      <c r="B23" s="19" t="s">
        <v>17</v>
      </c>
      <c r="C23" s="33" t="s">
        <v>24</v>
      </c>
      <c r="D23" s="33"/>
      <c r="E23" s="18"/>
      <c r="F23" s="232">
        <v>994835</v>
      </c>
    </row>
    <row r="24" spans="1:6" ht="15.75" hidden="1">
      <c r="A24" s="73" t="s">
        <v>23</v>
      </c>
      <c r="B24" s="19" t="s">
        <v>17</v>
      </c>
      <c r="C24" s="33">
        <v>12</v>
      </c>
      <c r="D24" s="33"/>
      <c r="E24" s="18"/>
      <c r="F24" s="232">
        <v>189105</v>
      </c>
    </row>
    <row r="25" spans="1:6" ht="16.5" customHeight="1">
      <c r="A25" s="51" t="s">
        <v>95</v>
      </c>
      <c r="B25" s="79" t="s">
        <v>67</v>
      </c>
      <c r="C25" s="80"/>
      <c r="D25" s="80"/>
      <c r="E25" s="81"/>
      <c r="F25" s="231">
        <v>220000</v>
      </c>
    </row>
    <row r="26" spans="1:6" ht="16.5" customHeight="1">
      <c r="A26" s="34" t="s">
        <v>96</v>
      </c>
      <c r="B26" s="44" t="s">
        <v>67</v>
      </c>
      <c r="C26" s="19" t="s">
        <v>10</v>
      </c>
      <c r="D26" s="82"/>
      <c r="E26" s="45"/>
      <c r="F26" s="232">
        <v>40000</v>
      </c>
    </row>
    <row r="27" spans="1:6" ht="16.5" customHeight="1">
      <c r="A27" s="34" t="s">
        <v>471</v>
      </c>
      <c r="B27" s="44" t="s">
        <v>67</v>
      </c>
      <c r="C27" s="19" t="s">
        <v>12</v>
      </c>
      <c r="D27" s="82"/>
      <c r="E27" s="45"/>
      <c r="F27" s="232">
        <v>180000</v>
      </c>
    </row>
    <row r="28" spans="1:6" ht="15.75">
      <c r="A28" s="63" t="s">
        <v>25</v>
      </c>
      <c r="B28" s="12" t="s">
        <v>27</v>
      </c>
      <c r="C28" s="12"/>
      <c r="D28" s="32"/>
      <c r="E28" s="11"/>
      <c r="F28" s="231">
        <v>1657538</v>
      </c>
    </row>
    <row r="29" spans="1:6" ht="15.75">
      <c r="A29" s="73" t="s">
        <v>26</v>
      </c>
      <c r="B29" s="19" t="s">
        <v>27</v>
      </c>
      <c r="C29" s="19" t="s">
        <v>8</v>
      </c>
      <c r="D29" s="33"/>
      <c r="E29" s="18"/>
      <c r="F29" s="232">
        <v>1652538</v>
      </c>
    </row>
    <row r="30" spans="1:6" ht="15.75">
      <c r="A30" s="73" t="s">
        <v>28</v>
      </c>
      <c r="B30" s="19" t="s">
        <v>27</v>
      </c>
      <c r="C30" s="19" t="s">
        <v>17</v>
      </c>
      <c r="D30" s="33"/>
      <c r="E30" s="18"/>
      <c r="F30" s="232">
        <v>5000</v>
      </c>
    </row>
    <row r="31" spans="1:6" ht="15.75">
      <c r="A31" s="63" t="s">
        <v>706</v>
      </c>
      <c r="B31" s="32">
        <v>10</v>
      </c>
      <c r="C31" s="32"/>
      <c r="D31" s="11"/>
      <c r="E31" s="11"/>
      <c r="F31" s="231">
        <v>515000</v>
      </c>
    </row>
    <row r="32" spans="1:6" ht="15.75">
      <c r="A32" s="63" t="s">
        <v>708</v>
      </c>
      <c r="B32" s="32">
        <v>10</v>
      </c>
      <c r="C32" s="19" t="s">
        <v>8</v>
      </c>
      <c r="D32" s="11"/>
      <c r="E32" s="11"/>
      <c r="F32" s="231">
        <v>515000</v>
      </c>
    </row>
    <row r="33" spans="1:6" ht="15.75" hidden="1">
      <c r="A33" s="73" t="s">
        <v>31</v>
      </c>
      <c r="B33" s="33">
        <v>11</v>
      </c>
      <c r="C33" s="19" t="s">
        <v>10</v>
      </c>
      <c r="D33" s="33"/>
      <c r="E33" s="18"/>
      <c r="F33" s="232">
        <v>524000</v>
      </c>
    </row>
  </sheetData>
  <sheetProtection/>
  <mergeCells count="9">
    <mergeCell ref="A8:F8"/>
    <mergeCell ref="A9:F9"/>
    <mergeCell ref="A10:F10"/>
    <mergeCell ref="A1:F1"/>
    <mergeCell ref="A2:F2"/>
    <mergeCell ref="A3:F3"/>
    <mergeCell ref="A4:F4"/>
    <mergeCell ref="A5:F5"/>
    <mergeCell ref="A6:F6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4.421875" style="0" customWidth="1"/>
    <col min="2" max="2" width="11.8515625" style="0" customWidth="1"/>
    <col min="3" max="3" width="24.8515625" style="0" customWidth="1"/>
    <col min="4" max="4" width="14.8515625" style="0" customWidth="1"/>
    <col min="5" max="5" width="15.57421875" style="0" customWidth="1"/>
  </cols>
  <sheetData>
    <row r="1" spans="1:4" ht="15">
      <c r="A1" s="440" t="s">
        <v>358</v>
      </c>
      <c r="B1" s="440"/>
      <c r="C1" s="440"/>
      <c r="D1" s="441"/>
    </row>
    <row r="2" spans="1:4" ht="15">
      <c r="A2" s="440" t="s">
        <v>654</v>
      </c>
      <c r="B2" s="440"/>
      <c r="C2" s="440"/>
      <c r="D2" s="441"/>
    </row>
    <row r="3" spans="1:4" ht="15">
      <c r="A3" s="440" t="s">
        <v>760</v>
      </c>
      <c r="B3" s="440"/>
      <c r="C3" s="440"/>
      <c r="D3" s="441"/>
    </row>
    <row r="4" spans="1:4" ht="15">
      <c r="A4" s="440" t="s">
        <v>704</v>
      </c>
      <c r="B4" s="440"/>
      <c r="C4" s="440"/>
      <c r="D4" s="441"/>
    </row>
    <row r="5" spans="1:4" ht="15">
      <c r="A5" s="440" t="s">
        <v>761</v>
      </c>
      <c r="B5" s="440"/>
      <c r="C5" s="440"/>
      <c r="D5" s="441"/>
    </row>
    <row r="6" spans="1:4" ht="15">
      <c r="A6" s="453" t="s">
        <v>797</v>
      </c>
      <c r="B6" s="453"/>
      <c r="C6" s="453"/>
      <c r="D6" s="454"/>
    </row>
    <row r="7" spans="1:4" ht="15">
      <c r="A7" s="453"/>
      <c r="B7" s="453"/>
      <c r="C7" s="453"/>
      <c r="D7" s="454"/>
    </row>
    <row r="8" spans="1:4" ht="15">
      <c r="A8" s="453"/>
      <c r="B8" s="453"/>
      <c r="C8" s="453"/>
      <c r="D8" s="453"/>
    </row>
    <row r="9" spans="1:4" ht="15">
      <c r="A9" s="114"/>
      <c r="B9" s="203"/>
      <c r="C9" s="203"/>
      <c r="D9" s="114"/>
    </row>
    <row r="10" spans="1:3" ht="18.75">
      <c r="A10" s="444" t="s">
        <v>764</v>
      </c>
      <c r="B10" s="444"/>
      <c r="C10" s="444"/>
    </row>
    <row r="11" spans="1:4" ht="18.75">
      <c r="A11" s="444" t="s">
        <v>762</v>
      </c>
      <c r="B11" s="466"/>
      <c r="C11" s="466"/>
      <c r="D11" s="466"/>
    </row>
    <row r="12" spans="1:3" ht="18.75">
      <c r="A12" s="444" t="s">
        <v>357</v>
      </c>
      <c r="B12" s="444"/>
      <c r="C12" s="444"/>
    </row>
    <row r="13" ht="15">
      <c r="D13" s="3" t="s">
        <v>370</v>
      </c>
    </row>
    <row r="14" spans="1:4" ht="45" customHeight="1">
      <c r="A14" s="462" t="s">
        <v>280</v>
      </c>
      <c r="B14" s="464" t="s">
        <v>279</v>
      </c>
      <c r="C14" s="465"/>
      <c r="D14" s="448" t="s">
        <v>340</v>
      </c>
    </row>
    <row r="15" spans="1:4" ht="45" customHeight="1">
      <c r="A15" s="463"/>
      <c r="B15" s="9" t="s">
        <v>355</v>
      </c>
      <c r="C15" s="98" t="s">
        <v>356</v>
      </c>
      <c r="D15" s="449"/>
    </row>
    <row r="16" spans="1:4" ht="31.5">
      <c r="A16" s="125" t="s">
        <v>282</v>
      </c>
      <c r="B16" s="204"/>
      <c r="C16" s="131" t="s">
        <v>281</v>
      </c>
      <c r="D16" s="229">
        <v>24678</v>
      </c>
    </row>
    <row r="17" spans="1:4" ht="15.75">
      <c r="A17" s="108" t="s">
        <v>359</v>
      </c>
      <c r="B17" s="206"/>
      <c r="C17" s="207"/>
      <c r="D17" s="230"/>
    </row>
    <row r="18" spans="1:5" ht="31.5">
      <c r="A18" s="190" t="s">
        <v>763</v>
      </c>
      <c r="B18" s="191" t="s">
        <v>35</v>
      </c>
      <c r="C18" s="187"/>
      <c r="D18" s="252">
        <v>24678</v>
      </c>
      <c r="E18" s="260"/>
    </row>
    <row r="19" spans="1:5" ht="31.5" hidden="1">
      <c r="A19" s="109" t="s">
        <v>284</v>
      </c>
      <c r="B19" s="208" t="s">
        <v>35</v>
      </c>
      <c r="C19" s="132" t="s">
        <v>283</v>
      </c>
      <c r="D19" s="253">
        <f>SUM(D21)</f>
        <v>0</v>
      </c>
      <c r="E19" s="260"/>
    </row>
    <row r="20" spans="1:5" ht="31.5" hidden="1">
      <c r="A20" s="38" t="s">
        <v>286</v>
      </c>
      <c r="B20" s="209" t="s">
        <v>35</v>
      </c>
      <c r="C20" s="133" t="s">
        <v>285</v>
      </c>
      <c r="D20" s="254">
        <f>SUM(D21)</f>
        <v>0</v>
      </c>
      <c r="E20" s="260"/>
    </row>
    <row r="21" spans="1:5" ht="47.25" hidden="1">
      <c r="A21" s="112" t="s">
        <v>288</v>
      </c>
      <c r="B21" s="210" t="s">
        <v>35</v>
      </c>
      <c r="C21" s="136" t="s">
        <v>287</v>
      </c>
      <c r="D21" s="255">
        <f>SUM(D22)</f>
        <v>0</v>
      </c>
      <c r="E21" s="260"/>
    </row>
    <row r="22" spans="1:5" ht="47.25" hidden="1">
      <c r="A22" s="135" t="s">
        <v>290</v>
      </c>
      <c r="B22" s="211" t="s">
        <v>35</v>
      </c>
      <c r="C22" s="134" t="s">
        <v>289</v>
      </c>
      <c r="D22" s="256"/>
      <c r="E22" s="260"/>
    </row>
    <row r="23" spans="1:5" ht="31.5">
      <c r="A23" s="109" t="s">
        <v>292</v>
      </c>
      <c r="B23" s="208" t="s">
        <v>35</v>
      </c>
      <c r="C23" s="132" t="s">
        <v>291</v>
      </c>
      <c r="D23" s="253">
        <v>24678</v>
      </c>
      <c r="E23" s="260"/>
    </row>
    <row r="24" spans="1:5" ht="15.75">
      <c r="A24" s="38" t="s">
        <v>294</v>
      </c>
      <c r="B24" s="209" t="s">
        <v>35</v>
      </c>
      <c r="C24" s="133" t="s">
        <v>293</v>
      </c>
      <c r="D24" s="257">
        <v>-7208698</v>
      </c>
      <c r="E24" s="260"/>
    </row>
    <row r="25" spans="1:5" ht="15.75">
      <c r="A25" s="135" t="s">
        <v>296</v>
      </c>
      <c r="B25" s="211" t="s">
        <v>35</v>
      </c>
      <c r="C25" s="134" t="s">
        <v>295</v>
      </c>
      <c r="D25" s="258">
        <v>-7208698</v>
      </c>
      <c r="E25" s="260"/>
    </row>
    <row r="26" spans="1:5" ht="15.75">
      <c r="A26" s="135" t="s">
        <v>298</v>
      </c>
      <c r="B26" s="211" t="s">
        <v>35</v>
      </c>
      <c r="C26" s="134" t="s">
        <v>297</v>
      </c>
      <c r="D26" s="258">
        <v>-7208698</v>
      </c>
      <c r="E26" s="260"/>
    </row>
    <row r="27" spans="1:5" ht="31.5">
      <c r="A27" s="135" t="s">
        <v>300</v>
      </c>
      <c r="B27" s="211" t="s">
        <v>35</v>
      </c>
      <c r="C27" s="390" t="s">
        <v>299</v>
      </c>
      <c r="D27" s="256">
        <v>-7208698</v>
      </c>
      <c r="E27" s="261"/>
    </row>
    <row r="28" spans="1:5" ht="15.75">
      <c r="A28" s="38" t="s">
        <v>302</v>
      </c>
      <c r="B28" s="209" t="s">
        <v>35</v>
      </c>
      <c r="C28" s="133" t="s">
        <v>301</v>
      </c>
      <c r="D28" s="257">
        <v>7233376</v>
      </c>
      <c r="E28" s="260"/>
    </row>
    <row r="29" spans="1:5" ht="15.75">
      <c r="A29" s="135" t="s">
        <v>304</v>
      </c>
      <c r="B29" s="211" t="s">
        <v>35</v>
      </c>
      <c r="C29" s="134" t="s">
        <v>303</v>
      </c>
      <c r="D29" s="259">
        <v>7233376</v>
      </c>
      <c r="E29" s="260"/>
    </row>
    <row r="30" spans="1:5" ht="15.75">
      <c r="A30" s="135" t="s">
        <v>306</v>
      </c>
      <c r="B30" s="211" t="s">
        <v>35</v>
      </c>
      <c r="C30" s="134" t="s">
        <v>305</v>
      </c>
      <c r="D30" s="259">
        <v>7233376</v>
      </c>
      <c r="E30" s="260"/>
    </row>
    <row r="31" spans="1:5" ht="31.5">
      <c r="A31" s="137" t="s">
        <v>308</v>
      </c>
      <c r="B31" s="9" t="s">
        <v>35</v>
      </c>
      <c r="C31" s="390" t="s">
        <v>307</v>
      </c>
      <c r="D31" s="256">
        <v>7233376</v>
      </c>
      <c r="E31" s="261"/>
    </row>
    <row r="32" spans="1:4" ht="15.75">
      <c r="A32" s="138" t="s">
        <v>309</v>
      </c>
      <c r="B32" s="205"/>
      <c r="C32" s="205"/>
      <c r="D32" s="237">
        <f>SUM(D16)</f>
        <v>24678</v>
      </c>
    </row>
  </sheetData>
  <sheetProtection/>
  <mergeCells count="14">
    <mergeCell ref="A14:A15"/>
    <mergeCell ref="B14:C14"/>
    <mergeCell ref="D14:D15"/>
    <mergeCell ref="A10:C10"/>
    <mergeCell ref="A12:C12"/>
    <mergeCell ref="A11:D11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PageLayoutView="0" workbookViewId="0" topLeftCell="A1">
      <selection activeCell="A112" sqref="A112"/>
    </sheetView>
  </sheetViews>
  <sheetFormatPr defaultColWidth="9.140625" defaultRowHeight="15"/>
  <cols>
    <col min="1" max="1" width="81.7109375" style="0" customWidth="1"/>
    <col min="2" max="2" width="4.7109375" style="0" customWidth="1"/>
    <col min="3" max="3" width="3.28125" style="0" customWidth="1"/>
    <col min="4" max="4" width="7.140625" style="0" customWidth="1"/>
    <col min="5" max="5" width="5.421875" style="0" customWidth="1"/>
    <col min="6" max="6" width="15.421875" style="0" customWidth="1"/>
    <col min="7" max="7" width="14.421875" style="0" customWidth="1"/>
    <col min="8" max="8" width="16.00390625" style="0" customWidth="1"/>
    <col min="9" max="9" width="14.28125" style="0" customWidth="1"/>
    <col min="10" max="10" width="13.421875" style="0" customWidth="1"/>
    <col min="11" max="11" width="14.140625" style="0" customWidth="1"/>
  </cols>
  <sheetData>
    <row r="1" spans="1:8" ht="18.75" customHeight="1">
      <c r="A1" s="467" t="s">
        <v>602</v>
      </c>
      <c r="B1" s="467"/>
      <c r="C1" s="467"/>
      <c r="D1" s="467"/>
      <c r="E1" s="467"/>
      <c r="F1" s="467"/>
      <c r="G1" s="467"/>
      <c r="H1" s="467"/>
    </row>
    <row r="2" spans="1:8" ht="18.75" customHeight="1">
      <c r="A2" s="467" t="s">
        <v>765</v>
      </c>
      <c r="B2" s="467"/>
      <c r="C2" s="467"/>
      <c r="D2" s="467"/>
      <c r="E2" s="467"/>
      <c r="F2" s="467"/>
      <c r="G2" s="467"/>
      <c r="H2" s="467"/>
    </row>
    <row r="3" spans="1:8" ht="18.75" customHeight="1">
      <c r="A3" s="467" t="s">
        <v>766</v>
      </c>
      <c r="B3" s="467"/>
      <c r="C3" s="467"/>
      <c r="D3" s="467"/>
      <c r="E3" s="467"/>
      <c r="F3" s="467"/>
      <c r="G3" s="467"/>
      <c r="H3" s="467"/>
    </row>
    <row r="4" spans="2:8" ht="15.75">
      <c r="B4" s="382"/>
      <c r="C4" s="382"/>
      <c r="D4" s="382"/>
      <c r="E4" s="382"/>
      <c r="F4" s="382"/>
      <c r="G4" s="382"/>
      <c r="H4" t="s">
        <v>370</v>
      </c>
    </row>
    <row r="5" spans="1:8" ht="45.75" customHeight="1">
      <c r="A5" s="43" t="s">
        <v>0</v>
      </c>
      <c r="B5" s="468" t="s">
        <v>3</v>
      </c>
      <c r="C5" s="469"/>
      <c r="D5" s="470"/>
      <c r="E5" s="43" t="s">
        <v>4</v>
      </c>
      <c r="F5" s="43" t="s">
        <v>366</v>
      </c>
      <c r="G5" s="43" t="s">
        <v>367</v>
      </c>
      <c r="H5" s="106" t="s">
        <v>368</v>
      </c>
    </row>
    <row r="6" spans="1:9" ht="23.25" customHeight="1">
      <c r="A6" s="312" t="s">
        <v>310</v>
      </c>
      <c r="B6" s="100"/>
      <c r="C6" s="313"/>
      <c r="D6" s="314"/>
      <c r="E6" s="23"/>
      <c r="F6" s="23" t="s">
        <v>789</v>
      </c>
      <c r="G6" s="23" t="s">
        <v>790</v>
      </c>
      <c r="H6" s="411">
        <v>100</v>
      </c>
      <c r="I6" s="410"/>
    </row>
    <row r="7" spans="1:9" ht="49.5" customHeight="1">
      <c r="A7" s="315" t="s">
        <v>767</v>
      </c>
      <c r="B7" s="316" t="s">
        <v>150</v>
      </c>
      <c r="C7" s="317" t="s">
        <v>391</v>
      </c>
      <c r="D7" s="311" t="s">
        <v>392</v>
      </c>
      <c r="E7" s="318"/>
      <c r="F7" s="318" t="s">
        <v>768</v>
      </c>
      <c r="G7" s="318" t="s">
        <v>768</v>
      </c>
      <c r="H7" s="412">
        <v>100</v>
      </c>
      <c r="I7" s="410"/>
    </row>
    <row r="8" spans="1:9" ht="36" customHeight="1">
      <c r="A8" s="319" t="s">
        <v>769</v>
      </c>
      <c r="B8" s="320" t="s">
        <v>152</v>
      </c>
      <c r="C8" s="321" t="s">
        <v>391</v>
      </c>
      <c r="D8" s="322" t="s">
        <v>392</v>
      </c>
      <c r="E8" s="323"/>
      <c r="F8" s="318" t="s">
        <v>768</v>
      </c>
      <c r="G8" s="318" t="s">
        <v>768</v>
      </c>
      <c r="H8" s="412">
        <v>100</v>
      </c>
      <c r="I8" s="410"/>
    </row>
    <row r="9" spans="1:9" ht="29.25" customHeight="1">
      <c r="A9" s="324" t="s">
        <v>500</v>
      </c>
      <c r="B9" s="325" t="s">
        <v>152</v>
      </c>
      <c r="C9" s="326" t="s">
        <v>8</v>
      </c>
      <c r="D9" s="327" t="s">
        <v>392</v>
      </c>
      <c r="E9" s="328"/>
      <c r="F9" s="318" t="s">
        <v>768</v>
      </c>
      <c r="G9" s="318" t="s">
        <v>768</v>
      </c>
      <c r="H9" s="412">
        <v>100</v>
      </c>
      <c r="I9" s="410"/>
    </row>
    <row r="10" spans="1:9" ht="30.75" customHeight="1">
      <c r="A10" s="47" t="s">
        <v>397</v>
      </c>
      <c r="B10" s="334" t="s">
        <v>152</v>
      </c>
      <c r="C10" s="335" t="s">
        <v>8</v>
      </c>
      <c r="D10" s="102" t="s">
        <v>433</v>
      </c>
      <c r="E10" s="107" t="s">
        <v>13</v>
      </c>
      <c r="F10" s="107" t="s">
        <v>770</v>
      </c>
      <c r="G10" s="107" t="s">
        <v>770</v>
      </c>
      <c r="H10" s="414">
        <v>100</v>
      </c>
      <c r="I10" s="410"/>
    </row>
    <row r="11" spans="1:9" ht="16.5" customHeight="1">
      <c r="A11" s="47" t="s">
        <v>15</v>
      </c>
      <c r="B11" s="334" t="s">
        <v>152</v>
      </c>
      <c r="C11" s="335" t="s">
        <v>8</v>
      </c>
      <c r="D11" s="102" t="s">
        <v>433</v>
      </c>
      <c r="E11" s="107" t="s">
        <v>14</v>
      </c>
      <c r="F11" s="107" t="s">
        <v>771</v>
      </c>
      <c r="G11" s="107" t="s">
        <v>771</v>
      </c>
      <c r="H11" s="414">
        <v>99.99570962759567</v>
      </c>
      <c r="I11" s="410"/>
    </row>
    <row r="12" spans="1:9" ht="50.25" customHeight="1">
      <c r="A12" s="324" t="s">
        <v>773</v>
      </c>
      <c r="B12" s="325" t="s">
        <v>153</v>
      </c>
      <c r="C12" s="326" t="s">
        <v>391</v>
      </c>
      <c r="D12" s="327" t="s">
        <v>392</v>
      </c>
      <c r="E12" s="328"/>
      <c r="F12" s="318" t="s">
        <v>772</v>
      </c>
      <c r="G12" s="318" t="s">
        <v>772</v>
      </c>
      <c r="H12" s="412">
        <v>100</v>
      </c>
      <c r="I12" s="410"/>
    </row>
    <row r="13" spans="1:9" ht="29.25" customHeight="1">
      <c r="A13" s="324" t="s">
        <v>597</v>
      </c>
      <c r="B13" s="325" t="s">
        <v>153</v>
      </c>
      <c r="C13" s="326" t="s">
        <v>10</v>
      </c>
      <c r="D13" s="327" t="s">
        <v>598</v>
      </c>
      <c r="E13" s="328"/>
      <c r="F13" s="318" t="s">
        <v>772</v>
      </c>
      <c r="G13" s="318" t="s">
        <v>772</v>
      </c>
      <c r="H13" s="412">
        <v>100</v>
      </c>
      <c r="I13" s="410"/>
    </row>
    <row r="14" spans="1:9" ht="29.25" customHeight="1" hidden="1">
      <c r="A14" s="324"/>
      <c r="B14" s="325"/>
      <c r="C14" s="326"/>
      <c r="D14" s="327"/>
      <c r="E14" s="328"/>
      <c r="F14" s="318"/>
      <c r="G14" s="318"/>
      <c r="H14" s="412"/>
      <c r="I14" s="410"/>
    </row>
    <row r="15" spans="1:9" ht="35.25" customHeight="1" hidden="1">
      <c r="A15" s="24" t="s">
        <v>103</v>
      </c>
      <c r="B15" s="96" t="s">
        <v>152</v>
      </c>
      <c r="C15" s="329" t="s">
        <v>504</v>
      </c>
      <c r="D15" s="95" t="s">
        <v>505</v>
      </c>
      <c r="E15" s="330"/>
      <c r="F15" s="330">
        <v>720965</v>
      </c>
      <c r="G15" s="330">
        <v>720965</v>
      </c>
      <c r="H15" s="413">
        <v>100</v>
      </c>
      <c r="I15" s="410"/>
    </row>
    <row r="16" spans="1:9" ht="33" customHeight="1" hidden="1">
      <c r="A16" s="47" t="s">
        <v>397</v>
      </c>
      <c r="B16" s="105" t="s">
        <v>152</v>
      </c>
      <c r="C16" s="331" t="s">
        <v>504</v>
      </c>
      <c r="D16" s="102" t="s">
        <v>505</v>
      </c>
      <c r="E16" s="107" t="s">
        <v>13</v>
      </c>
      <c r="F16" s="107">
        <v>3551</v>
      </c>
      <c r="G16" s="107">
        <v>3551</v>
      </c>
      <c r="H16" s="414">
        <v>100</v>
      </c>
      <c r="I16" s="410"/>
    </row>
    <row r="17" spans="1:9" ht="18" customHeight="1" hidden="1">
      <c r="A17" s="47" t="s">
        <v>30</v>
      </c>
      <c r="B17" s="105" t="s">
        <v>152</v>
      </c>
      <c r="C17" s="331" t="s">
        <v>504</v>
      </c>
      <c r="D17" s="102" t="s">
        <v>505</v>
      </c>
      <c r="E17" s="107" t="s">
        <v>29</v>
      </c>
      <c r="F17" s="107">
        <v>717414</v>
      </c>
      <c r="G17" s="107">
        <v>717414</v>
      </c>
      <c r="H17" s="414">
        <v>100</v>
      </c>
      <c r="I17" s="410"/>
    </row>
    <row r="18" spans="1:9" ht="32.25" customHeight="1" hidden="1">
      <c r="A18" s="24" t="s">
        <v>64</v>
      </c>
      <c r="B18" s="332" t="s">
        <v>152</v>
      </c>
      <c r="C18" s="333" t="s">
        <v>8</v>
      </c>
      <c r="D18" s="95" t="s">
        <v>433</v>
      </c>
      <c r="E18" s="330"/>
      <c r="F18" s="330">
        <v>8022852</v>
      </c>
      <c r="G18" s="330">
        <v>7941564</v>
      </c>
      <c r="H18" s="413">
        <v>98.98679422230398</v>
      </c>
      <c r="I18" s="410"/>
    </row>
    <row r="19" spans="1:9" ht="50.25" customHeight="1" hidden="1">
      <c r="A19" s="47" t="s">
        <v>57</v>
      </c>
      <c r="B19" s="334" t="s">
        <v>152</v>
      </c>
      <c r="C19" s="335" t="s">
        <v>8</v>
      </c>
      <c r="D19" s="102" t="s">
        <v>433</v>
      </c>
      <c r="E19" s="107" t="s">
        <v>11</v>
      </c>
      <c r="F19" s="107">
        <v>7332163</v>
      </c>
      <c r="G19" s="107">
        <v>7332154</v>
      </c>
      <c r="H19" s="414">
        <v>99.999877253138</v>
      </c>
      <c r="I19" s="410"/>
    </row>
    <row r="20" spans="1:9" ht="33.75" customHeight="1">
      <c r="A20" s="88" t="s">
        <v>636</v>
      </c>
      <c r="B20" s="334" t="s">
        <v>153</v>
      </c>
      <c r="C20" s="335" t="s">
        <v>10</v>
      </c>
      <c r="D20" s="102" t="s">
        <v>421</v>
      </c>
      <c r="E20" s="107"/>
      <c r="F20" s="107" t="s">
        <v>774</v>
      </c>
      <c r="G20" s="107" t="s">
        <v>774</v>
      </c>
      <c r="H20" s="414">
        <v>100</v>
      </c>
      <c r="I20" s="410"/>
    </row>
    <row r="21" spans="1:9" ht="50.25" customHeight="1">
      <c r="A21" s="420" t="s">
        <v>57</v>
      </c>
      <c r="B21" s="334" t="s">
        <v>153</v>
      </c>
      <c r="C21" s="335" t="s">
        <v>10</v>
      </c>
      <c r="D21" s="102" t="s">
        <v>421</v>
      </c>
      <c r="E21" s="335" t="s">
        <v>11</v>
      </c>
      <c r="F21" s="52" t="s">
        <v>774</v>
      </c>
      <c r="G21" s="107" t="s">
        <v>774</v>
      </c>
      <c r="H21" s="414">
        <v>100</v>
      </c>
      <c r="I21" s="410"/>
    </row>
    <row r="22" spans="1:9" s="36" customFormat="1" ht="31.5" hidden="1">
      <c r="A22" s="65" t="s">
        <v>397</v>
      </c>
      <c r="B22" s="104" t="s">
        <v>149</v>
      </c>
      <c r="C22" s="113" t="s">
        <v>10</v>
      </c>
      <c r="D22" s="111" t="s">
        <v>393</v>
      </c>
      <c r="E22" s="46">
        <v>200</v>
      </c>
      <c r="F22" s="46"/>
      <c r="G22" s="46">
        <v>0</v>
      </c>
      <c r="H22" s="414" t="e">
        <v>#DIV/0!</v>
      </c>
      <c r="I22" s="410"/>
    </row>
    <row r="23" spans="1:9" ht="51" customHeight="1" hidden="1">
      <c r="A23" s="51" t="s">
        <v>657</v>
      </c>
      <c r="B23" s="356" t="s">
        <v>398</v>
      </c>
      <c r="C23" s="357" t="s">
        <v>391</v>
      </c>
      <c r="D23" s="358" t="s">
        <v>392</v>
      </c>
      <c r="E23" s="360"/>
      <c r="F23" s="360" t="s">
        <v>775</v>
      </c>
      <c r="G23" s="360" t="s">
        <v>776</v>
      </c>
      <c r="H23" s="412">
        <v>71.5</v>
      </c>
      <c r="I23" s="410"/>
    </row>
    <row r="24" spans="1:9" s="36" customFormat="1" ht="78" customHeight="1" hidden="1">
      <c r="A24" s="438" t="s">
        <v>777</v>
      </c>
      <c r="B24" s="349" t="s">
        <v>779</v>
      </c>
      <c r="C24" s="350" t="s">
        <v>391</v>
      </c>
      <c r="D24" s="351" t="s">
        <v>778</v>
      </c>
      <c r="E24" s="361"/>
      <c r="F24" s="361" t="s">
        <v>775</v>
      </c>
      <c r="G24" s="361" t="s">
        <v>776</v>
      </c>
      <c r="H24" s="415">
        <v>71.5</v>
      </c>
      <c r="I24" s="410"/>
    </row>
    <row r="25" spans="1:9" s="36" customFormat="1" ht="45.75" customHeight="1" hidden="1">
      <c r="A25" s="439" t="s">
        <v>780</v>
      </c>
      <c r="B25" s="354" t="s">
        <v>781</v>
      </c>
      <c r="C25" s="355" t="s">
        <v>653</v>
      </c>
      <c r="D25" s="353" t="s">
        <v>392</v>
      </c>
      <c r="E25" s="362"/>
      <c r="F25" s="362" t="s">
        <v>775</v>
      </c>
      <c r="G25" s="362" t="s">
        <v>776</v>
      </c>
      <c r="H25" s="416">
        <v>71.5</v>
      </c>
      <c r="I25" s="410"/>
    </row>
    <row r="26" spans="1:9" s="36" customFormat="1" ht="16.5" customHeight="1" hidden="1">
      <c r="A26" s="24" t="s">
        <v>417</v>
      </c>
      <c r="B26" s="103" t="s">
        <v>124</v>
      </c>
      <c r="C26" s="359" t="s">
        <v>8</v>
      </c>
      <c r="D26" s="310" t="s">
        <v>577</v>
      </c>
      <c r="E26" s="35"/>
      <c r="F26" s="35">
        <v>5500</v>
      </c>
      <c r="G26" s="35">
        <v>5500</v>
      </c>
      <c r="H26" s="413">
        <v>100</v>
      </c>
      <c r="I26" s="410"/>
    </row>
    <row r="27" spans="1:9" s="36" customFormat="1" ht="33.75" customHeight="1" hidden="1">
      <c r="A27" s="47" t="s">
        <v>397</v>
      </c>
      <c r="B27" s="104" t="s">
        <v>124</v>
      </c>
      <c r="C27" s="113" t="s">
        <v>8</v>
      </c>
      <c r="D27" s="111" t="s">
        <v>577</v>
      </c>
      <c r="E27" s="53" t="s">
        <v>13</v>
      </c>
      <c r="F27" s="53">
        <v>5500</v>
      </c>
      <c r="G27" s="53">
        <v>5500</v>
      </c>
      <c r="H27" s="414">
        <v>100</v>
      </c>
      <c r="I27" s="410"/>
    </row>
    <row r="28" spans="1:9" s="36" customFormat="1" ht="19.5" customHeight="1" hidden="1">
      <c r="A28" s="439" t="s">
        <v>782</v>
      </c>
      <c r="B28" s="103" t="s">
        <v>781</v>
      </c>
      <c r="C28" s="359" t="s">
        <v>653</v>
      </c>
      <c r="D28" s="310" t="s">
        <v>449</v>
      </c>
      <c r="E28" s="35"/>
      <c r="F28" s="35" t="s">
        <v>783</v>
      </c>
      <c r="G28" s="35" t="s">
        <v>784</v>
      </c>
      <c r="H28" s="413">
        <v>65</v>
      </c>
      <c r="I28" s="410"/>
    </row>
    <row r="29" spans="1:9" s="36" customFormat="1" ht="32.25" customHeight="1" hidden="1">
      <c r="A29" s="47" t="s">
        <v>397</v>
      </c>
      <c r="B29" s="104" t="s">
        <v>781</v>
      </c>
      <c r="C29" s="113" t="s">
        <v>653</v>
      </c>
      <c r="D29" s="111" t="s">
        <v>451</v>
      </c>
      <c r="E29" s="53" t="s">
        <v>13</v>
      </c>
      <c r="F29" s="53" t="s">
        <v>785</v>
      </c>
      <c r="G29" s="53" t="s">
        <v>785</v>
      </c>
      <c r="H29" s="414">
        <v>100</v>
      </c>
      <c r="I29" s="410"/>
    </row>
    <row r="30" spans="1:9" s="36" customFormat="1" ht="17.25" customHeight="1" hidden="1">
      <c r="A30" s="24" t="s">
        <v>400</v>
      </c>
      <c r="B30" s="103" t="s">
        <v>124</v>
      </c>
      <c r="C30" s="359" t="s">
        <v>8</v>
      </c>
      <c r="D30" s="310" t="s">
        <v>401</v>
      </c>
      <c r="E30" s="35"/>
      <c r="F30" s="35">
        <v>165548</v>
      </c>
      <c r="G30" s="35">
        <v>152732</v>
      </c>
      <c r="H30" s="413">
        <v>92.2584386401527</v>
      </c>
      <c r="I30" s="410"/>
    </row>
    <row r="31" spans="1:9" s="36" customFormat="1" ht="32.25" customHeight="1" hidden="1">
      <c r="A31" s="47" t="s">
        <v>397</v>
      </c>
      <c r="B31" s="104" t="s">
        <v>124</v>
      </c>
      <c r="C31" s="113" t="s">
        <v>8</v>
      </c>
      <c r="D31" s="111" t="s">
        <v>401</v>
      </c>
      <c r="E31" s="53" t="s">
        <v>13</v>
      </c>
      <c r="F31" s="53">
        <v>165548</v>
      </c>
      <c r="G31" s="53">
        <v>152732</v>
      </c>
      <c r="H31" s="414">
        <v>92.2584386401527</v>
      </c>
      <c r="I31" s="410"/>
    </row>
    <row r="32" spans="1:9" ht="47.25" hidden="1">
      <c r="A32" s="51" t="s">
        <v>93</v>
      </c>
      <c r="B32" s="356" t="s">
        <v>482</v>
      </c>
      <c r="C32" s="357" t="s">
        <v>391</v>
      </c>
      <c r="D32" s="358" t="s">
        <v>392</v>
      </c>
      <c r="E32" s="360"/>
      <c r="F32" s="360">
        <v>181642</v>
      </c>
      <c r="G32" s="360">
        <v>181642</v>
      </c>
      <c r="H32" s="412">
        <v>100</v>
      </c>
      <c r="I32" s="410"/>
    </row>
    <row r="33" spans="1:9" ht="63" hidden="1">
      <c r="A33" s="363" t="s">
        <v>94</v>
      </c>
      <c r="B33" s="350" t="s">
        <v>135</v>
      </c>
      <c r="C33" s="350" t="s">
        <v>391</v>
      </c>
      <c r="D33" s="351" t="s">
        <v>392</v>
      </c>
      <c r="E33" s="361"/>
      <c r="F33" s="361">
        <v>181642</v>
      </c>
      <c r="G33" s="361">
        <v>181642</v>
      </c>
      <c r="H33" s="415">
        <v>100</v>
      </c>
      <c r="I33" s="410"/>
    </row>
    <row r="34" spans="1:9" ht="31.5" hidden="1">
      <c r="A34" s="364" t="s">
        <v>483</v>
      </c>
      <c r="B34" s="355" t="s">
        <v>135</v>
      </c>
      <c r="C34" s="355" t="s">
        <v>8</v>
      </c>
      <c r="D34" s="353" t="s">
        <v>392</v>
      </c>
      <c r="E34" s="362"/>
      <c r="F34" s="362">
        <v>181642</v>
      </c>
      <c r="G34" s="362">
        <v>181642</v>
      </c>
      <c r="H34" s="416">
        <v>100</v>
      </c>
      <c r="I34" s="410"/>
    </row>
    <row r="35" spans="1:9" ht="17.25" customHeight="1" hidden="1">
      <c r="A35" s="365" t="s">
        <v>66</v>
      </c>
      <c r="B35" s="359" t="s">
        <v>135</v>
      </c>
      <c r="C35" s="359" t="s">
        <v>8</v>
      </c>
      <c r="D35" s="310" t="s">
        <v>484</v>
      </c>
      <c r="E35" s="35"/>
      <c r="F35" s="35">
        <v>181642</v>
      </c>
      <c r="G35" s="35">
        <v>181642</v>
      </c>
      <c r="H35" s="413">
        <v>100</v>
      </c>
      <c r="I35" s="410"/>
    </row>
    <row r="36" spans="1:9" ht="30.75" customHeight="1" hidden="1">
      <c r="A36" s="366" t="s">
        <v>397</v>
      </c>
      <c r="B36" s="113" t="s">
        <v>135</v>
      </c>
      <c r="C36" s="113" t="s">
        <v>8</v>
      </c>
      <c r="D36" s="111" t="s">
        <v>484</v>
      </c>
      <c r="E36" s="53" t="s">
        <v>13</v>
      </c>
      <c r="F36" s="53">
        <v>181642</v>
      </c>
      <c r="G36" s="53">
        <v>181642</v>
      </c>
      <c r="H36" s="414">
        <v>100</v>
      </c>
      <c r="I36" s="410"/>
    </row>
    <row r="37" spans="1:9" ht="47.25" hidden="1">
      <c r="A37" s="367" t="s">
        <v>658</v>
      </c>
      <c r="B37" s="368" t="s">
        <v>462</v>
      </c>
      <c r="C37" s="317" t="s">
        <v>391</v>
      </c>
      <c r="D37" s="311" t="s">
        <v>392</v>
      </c>
      <c r="E37" s="12"/>
      <c r="F37" s="12" t="s">
        <v>659</v>
      </c>
      <c r="G37" s="12" t="s">
        <v>659</v>
      </c>
      <c r="H37" s="412">
        <v>100</v>
      </c>
      <c r="I37" s="410"/>
    </row>
    <row r="38" spans="1:9" ht="63" hidden="1">
      <c r="A38" s="363" t="s">
        <v>660</v>
      </c>
      <c r="B38" s="349" t="s">
        <v>138</v>
      </c>
      <c r="C38" s="350" t="s">
        <v>391</v>
      </c>
      <c r="D38" s="351" t="s">
        <v>392</v>
      </c>
      <c r="E38" s="361"/>
      <c r="F38" s="361" t="s">
        <v>659</v>
      </c>
      <c r="G38" s="361" t="s">
        <v>659</v>
      </c>
      <c r="H38" s="415">
        <v>100</v>
      </c>
      <c r="I38" s="410"/>
    </row>
    <row r="39" spans="1:9" ht="31.5" hidden="1">
      <c r="A39" s="369" t="s">
        <v>661</v>
      </c>
      <c r="B39" s="354" t="s">
        <v>138</v>
      </c>
      <c r="C39" s="355" t="s">
        <v>8</v>
      </c>
      <c r="D39" s="353" t="s">
        <v>392</v>
      </c>
      <c r="E39" s="362"/>
      <c r="F39" s="362" t="s">
        <v>659</v>
      </c>
      <c r="G39" s="362" t="s">
        <v>659</v>
      </c>
      <c r="H39" s="416">
        <v>100</v>
      </c>
      <c r="I39" s="410"/>
    </row>
    <row r="40" spans="1:9" ht="31.5" hidden="1">
      <c r="A40" s="94" t="s">
        <v>592</v>
      </c>
      <c r="B40" s="103" t="s">
        <v>138</v>
      </c>
      <c r="C40" s="359" t="s">
        <v>8</v>
      </c>
      <c r="D40" s="310" t="s">
        <v>599</v>
      </c>
      <c r="E40" s="35"/>
      <c r="F40" s="35" t="s">
        <v>662</v>
      </c>
      <c r="G40" s="35" t="s">
        <v>662</v>
      </c>
      <c r="H40" s="413">
        <v>100</v>
      </c>
      <c r="I40" s="410"/>
    </row>
    <row r="41" spans="1:9" ht="36" customHeight="1" hidden="1">
      <c r="A41" s="47" t="s">
        <v>397</v>
      </c>
      <c r="B41" s="104" t="s">
        <v>138</v>
      </c>
      <c r="C41" s="113" t="s">
        <v>8</v>
      </c>
      <c r="D41" s="111" t="s">
        <v>599</v>
      </c>
      <c r="E41" s="53" t="s">
        <v>13</v>
      </c>
      <c r="F41" s="53" t="s">
        <v>662</v>
      </c>
      <c r="G41" s="53" t="s">
        <v>662</v>
      </c>
      <c r="H41" s="414">
        <v>100</v>
      </c>
      <c r="I41" s="410"/>
    </row>
    <row r="42" spans="1:9" ht="31.5" hidden="1">
      <c r="A42" s="94" t="s">
        <v>464</v>
      </c>
      <c r="B42" s="103" t="s">
        <v>138</v>
      </c>
      <c r="C42" s="359" t="s">
        <v>8</v>
      </c>
      <c r="D42" s="310" t="s">
        <v>465</v>
      </c>
      <c r="E42" s="35"/>
      <c r="F42" s="35" t="s">
        <v>663</v>
      </c>
      <c r="G42" s="35" t="s">
        <v>663</v>
      </c>
      <c r="H42" s="413">
        <v>100</v>
      </c>
      <c r="I42" s="410"/>
    </row>
    <row r="43" spans="1:9" ht="36.75" customHeight="1" hidden="1">
      <c r="A43" s="47" t="s">
        <v>397</v>
      </c>
      <c r="B43" s="104" t="s">
        <v>138</v>
      </c>
      <c r="C43" s="113" t="s">
        <v>8</v>
      </c>
      <c r="D43" s="111" t="s">
        <v>465</v>
      </c>
      <c r="E43" s="53" t="s">
        <v>13</v>
      </c>
      <c r="F43" s="53" t="s">
        <v>663</v>
      </c>
      <c r="G43" s="53" t="s">
        <v>663</v>
      </c>
      <c r="H43" s="414">
        <v>100</v>
      </c>
      <c r="I43" s="410"/>
    </row>
    <row r="44" spans="1:9" ht="18" customHeight="1" hidden="1">
      <c r="A44" s="94" t="s">
        <v>472</v>
      </c>
      <c r="B44" s="103" t="s">
        <v>138</v>
      </c>
      <c r="C44" s="359" t="s">
        <v>8</v>
      </c>
      <c r="D44" s="310" t="s">
        <v>473</v>
      </c>
      <c r="E44" s="35"/>
      <c r="F44" s="35">
        <v>0</v>
      </c>
      <c r="G44" s="35">
        <v>0</v>
      </c>
      <c r="H44" s="413" t="e">
        <v>#DIV/0!</v>
      </c>
      <c r="I44" s="410"/>
    </row>
    <row r="45" spans="1:9" ht="34.5" customHeight="1" hidden="1">
      <c r="A45" s="93" t="s">
        <v>108</v>
      </c>
      <c r="B45" s="104" t="s">
        <v>138</v>
      </c>
      <c r="C45" s="113" t="s">
        <v>8</v>
      </c>
      <c r="D45" s="111" t="s">
        <v>473</v>
      </c>
      <c r="E45" s="53" t="s">
        <v>107</v>
      </c>
      <c r="F45" s="53">
        <v>0</v>
      </c>
      <c r="G45" s="53">
        <v>0</v>
      </c>
      <c r="H45" s="414" t="e">
        <v>#DIV/0!</v>
      </c>
      <c r="I45" s="410"/>
    </row>
    <row r="46" spans="1:9" ht="32.25" customHeight="1" hidden="1">
      <c r="A46" s="94" t="s">
        <v>593</v>
      </c>
      <c r="B46" s="103" t="s">
        <v>138</v>
      </c>
      <c r="C46" s="359" t="s">
        <v>8</v>
      </c>
      <c r="D46" s="310" t="s">
        <v>594</v>
      </c>
      <c r="E46" s="35"/>
      <c r="F46" s="35" t="s">
        <v>664</v>
      </c>
      <c r="G46" s="35" t="s">
        <v>664</v>
      </c>
      <c r="H46" s="413">
        <v>100</v>
      </c>
      <c r="I46" s="410"/>
    </row>
    <row r="47" spans="1:9" ht="39" customHeight="1" hidden="1">
      <c r="A47" s="47" t="s">
        <v>397</v>
      </c>
      <c r="B47" s="104" t="s">
        <v>138</v>
      </c>
      <c r="C47" s="113" t="s">
        <v>8</v>
      </c>
      <c r="D47" s="111" t="s">
        <v>594</v>
      </c>
      <c r="E47" s="53" t="s">
        <v>13</v>
      </c>
      <c r="F47" s="53" t="s">
        <v>664</v>
      </c>
      <c r="G47" s="53" t="s">
        <v>664</v>
      </c>
      <c r="H47" s="414">
        <v>100</v>
      </c>
      <c r="I47" s="410"/>
    </row>
    <row r="48" spans="1:9" ht="32.25" customHeight="1" hidden="1">
      <c r="A48" s="94" t="s">
        <v>595</v>
      </c>
      <c r="B48" s="103" t="s">
        <v>138</v>
      </c>
      <c r="C48" s="359" t="s">
        <v>8</v>
      </c>
      <c r="D48" s="310" t="s">
        <v>596</v>
      </c>
      <c r="E48" s="35"/>
      <c r="F48" s="35">
        <v>340477</v>
      </c>
      <c r="G48" s="35">
        <v>340477</v>
      </c>
      <c r="H48" s="413">
        <v>100</v>
      </c>
      <c r="I48" s="410"/>
    </row>
    <row r="49" spans="1:9" ht="18" customHeight="1" hidden="1">
      <c r="A49" s="93" t="s">
        <v>18</v>
      </c>
      <c r="B49" s="104" t="s">
        <v>138</v>
      </c>
      <c r="C49" s="113" t="s">
        <v>8</v>
      </c>
      <c r="D49" s="111" t="s">
        <v>596</v>
      </c>
      <c r="E49" s="53" t="s">
        <v>46</v>
      </c>
      <c r="F49" s="53">
        <v>340477</v>
      </c>
      <c r="G49" s="53">
        <v>340477</v>
      </c>
      <c r="H49" s="414">
        <v>100</v>
      </c>
      <c r="I49" s="410"/>
    </row>
    <row r="50" spans="1:9" ht="63">
      <c r="A50" s="64" t="s">
        <v>791</v>
      </c>
      <c r="B50" s="368" t="s">
        <v>419</v>
      </c>
      <c r="C50" s="317" t="s">
        <v>391</v>
      </c>
      <c r="D50" s="311" t="s">
        <v>392</v>
      </c>
      <c r="E50" s="12"/>
      <c r="F50" s="12" t="s">
        <v>665</v>
      </c>
      <c r="G50" s="12" t="s">
        <v>665</v>
      </c>
      <c r="H50" s="412">
        <v>100</v>
      </c>
      <c r="I50" s="410"/>
    </row>
    <row r="51" spans="1:9" ht="47.25">
      <c r="A51" s="71" t="s">
        <v>792</v>
      </c>
      <c r="B51" s="349" t="s">
        <v>156</v>
      </c>
      <c r="C51" s="350" t="s">
        <v>391</v>
      </c>
      <c r="D51" s="351" t="s">
        <v>392</v>
      </c>
      <c r="E51" s="370"/>
      <c r="F51" s="370" t="s">
        <v>672</v>
      </c>
      <c r="G51" s="370" t="s">
        <v>672</v>
      </c>
      <c r="H51" s="415">
        <v>100</v>
      </c>
      <c r="I51" s="410"/>
    </row>
    <row r="52" spans="1:9" ht="47.25">
      <c r="A52" s="341" t="s">
        <v>793</v>
      </c>
      <c r="B52" s="354" t="s">
        <v>156</v>
      </c>
      <c r="C52" s="355" t="s">
        <v>8</v>
      </c>
      <c r="D52" s="353" t="s">
        <v>392</v>
      </c>
      <c r="E52" s="371"/>
      <c r="F52" s="371" t="s">
        <v>672</v>
      </c>
      <c r="G52" s="371" t="s">
        <v>672</v>
      </c>
      <c r="H52" s="416">
        <v>100</v>
      </c>
      <c r="I52" s="410"/>
    </row>
    <row r="53" spans="1:9" ht="17.25" customHeight="1" hidden="1">
      <c r="A53" s="24" t="s">
        <v>162</v>
      </c>
      <c r="B53" s="103" t="s">
        <v>156</v>
      </c>
      <c r="C53" s="359" t="s">
        <v>8</v>
      </c>
      <c r="D53" s="310" t="s">
        <v>461</v>
      </c>
      <c r="E53" s="372"/>
      <c r="F53" s="372">
        <v>0</v>
      </c>
      <c r="G53" s="372">
        <v>0</v>
      </c>
      <c r="H53" s="413" t="e">
        <v>#DIV/0!</v>
      </c>
      <c r="I53" s="410"/>
    </row>
    <row r="54" spans="1:9" ht="33.75" customHeight="1" hidden="1">
      <c r="A54" s="47" t="s">
        <v>397</v>
      </c>
      <c r="B54" s="104" t="s">
        <v>156</v>
      </c>
      <c r="C54" s="113" t="s">
        <v>8</v>
      </c>
      <c r="D54" s="111" t="s">
        <v>461</v>
      </c>
      <c r="E54" s="110" t="s">
        <v>13</v>
      </c>
      <c r="F54" s="110">
        <v>0</v>
      </c>
      <c r="G54" s="110">
        <v>0</v>
      </c>
      <c r="H54" s="414" t="e">
        <v>#DIV/0!</v>
      </c>
      <c r="I54" s="410"/>
    </row>
    <row r="55" spans="1:9" ht="33" customHeight="1">
      <c r="A55" s="24" t="s">
        <v>466</v>
      </c>
      <c r="B55" s="103" t="s">
        <v>156</v>
      </c>
      <c r="C55" s="359" t="s">
        <v>8</v>
      </c>
      <c r="D55" s="310" t="s">
        <v>467</v>
      </c>
      <c r="E55" s="372"/>
      <c r="F55" s="372" t="s">
        <v>786</v>
      </c>
      <c r="G55" s="372" t="s">
        <v>786</v>
      </c>
      <c r="H55" s="413">
        <v>100</v>
      </c>
      <c r="I55" s="410"/>
    </row>
    <row r="56" spans="1:9" ht="36.75" customHeight="1">
      <c r="A56" s="47" t="s">
        <v>397</v>
      </c>
      <c r="B56" s="104" t="s">
        <v>156</v>
      </c>
      <c r="C56" s="113" t="s">
        <v>8</v>
      </c>
      <c r="D56" s="111" t="s">
        <v>467</v>
      </c>
      <c r="E56" s="110" t="s">
        <v>13</v>
      </c>
      <c r="F56" s="110" t="s">
        <v>786</v>
      </c>
      <c r="G56" s="110" t="s">
        <v>786</v>
      </c>
      <c r="H56" s="414">
        <v>100</v>
      </c>
      <c r="I56" s="410"/>
    </row>
    <row r="57" spans="1:9" ht="17.25" customHeight="1" thickBot="1">
      <c r="A57" s="431" t="s">
        <v>645</v>
      </c>
      <c r="B57" s="104" t="s">
        <v>156</v>
      </c>
      <c r="C57" s="113" t="s">
        <v>8</v>
      </c>
      <c r="D57" s="111" t="s">
        <v>646</v>
      </c>
      <c r="E57" s="110"/>
      <c r="F57" s="110" t="s">
        <v>787</v>
      </c>
      <c r="G57" s="110" t="s">
        <v>787</v>
      </c>
      <c r="H57" s="414">
        <v>100</v>
      </c>
      <c r="I57" s="410"/>
    </row>
    <row r="58" spans="1:9" ht="36.75" customHeight="1" thickBot="1">
      <c r="A58" s="431" t="s">
        <v>397</v>
      </c>
      <c r="B58" s="104" t="s">
        <v>156</v>
      </c>
      <c r="C58" s="113" t="s">
        <v>8</v>
      </c>
      <c r="D58" s="111" t="s">
        <v>646</v>
      </c>
      <c r="E58" s="110" t="s">
        <v>13</v>
      </c>
      <c r="F58" s="110" t="s">
        <v>787</v>
      </c>
      <c r="G58" s="110" t="s">
        <v>787</v>
      </c>
      <c r="H58" s="414">
        <v>100</v>
      </c>
      <c r="I58" s="410"/>
    </row>
    <row r="59" spans="1:9" ht="46.5" customHeight="1" hidden="1" thickBot="1">
      <c r="A59" s="433" t="s">
        <v>105</v>
      </c>
      <c r="B59" s="104" t="s">
        <v>156</v>
      </c>
      <c r="C59" s="113" t="s">
        <v>8</v>
      </c>
      <c r="D59" s="111" t="s">
        <v>507</v>
      </c>
      <c r="E59" s="110"/>
      <c r="F59" s="110" t="s">
        <v>671</v>
      </c>
      <c r="G59" s="110" t="s">
        <v>671</v>
      </c>
      <c r="H59" s="414">
        <v>100</v>
      </c>
      <c r="I59" s="410"/>
    </row>
    <row r="60" spans="1:9" ht="36.75" customHeight="1" hidden="1" thickBot="1">
      <c r="A60" s="431" t="s">
        <v>397</v>
      </c>
      <c r="B60" s="104" t="s">
        <v>156</v>
      </c>
      <c r="C60" s="113" t="s">
        <v>8</v>
      </c>
      <c r="D60" s="111" t="s">
        <v>507</v>
      </c>
      <c r="E60" s="110" t="s">
        <v>13</v>
      </c>
      <c r="F60" s="110" t="s">
        <v>671</v>
      </c>
      <c r="G60" s="110" t="s">
        <v>671</v>
      </c>
      <c r="H60" s="414">
        <v>100</v>
      </c>
      <c r="I60" s="410"/>
    </row>
    <row r="61" spans="1:9" ht="31.5">
      <c r="A61" s="24" t="s">
        <v>420</v>
      </c>
      <c r="B61" s="103" t="s">
        <v>156</v>
      </c>
      <c r="C61" s="359" t="s">
        <v>8</v>
      </c>
      <c r="D61" s="310" t="s">
        <v>421</v>
      </c>
      <c r="E61" s="372"/>
      <c r="F61" s="372" t="s">
        <v>774</v>
      </c>
      <c r="G61" s="372" t="s">
        <v>774</v>
      </c>
      <c r="H61" s="413">
        <v>100</v>
      </c>
      <c r="I61" s="410"/>
    </row>
    <row r="62" spans="1:9" ht="52.5" customHeight="1">
      <c r="A62" s="71" t="s">
        <v>57</v>
      </c>
      <c r="B62" s="104" t="s">
        <v>156</v>
      </c>
      <c r="C62" s="113" t="s">
        <v>8</v>
      </c>
      <c r="D62" s="111" t="s">
        <v>421</v>
      </c>
      <c r="E62" s="110" t="s">
        <v>11</v>
      </c>
      <c r="F62" s="110" t="s">
        <v>774</v>
      </c>
      <c r="G62" s="110" t="s">
        <v>774</v>
      </c>
      <c r="H62" s="414">
        <v>100</v>
      </c>
      <c r="I62" s="410"/>
    </row>
    <row r="63" spans="1:9" ht="94.5" hidden="1">
      <c r="A63" s="363" t="s">
        <v>666</v>
      </c>
      <c r="B63" s="349" t="s">
        <v>141</v>
      </c>
      <c r="C63" s="350" t="s">
        <v>391</v>
      </c>
      <c r="D63" s="351" t="s">
        <v>392</v>
      </c>
      <c r="E63" s="370"/>
      <c r="F63" s="370" t="s">
        <v>670</v>
      </c>
      <c r="G63" s="370" t="s">
        <v>670</v>
      </c>
      <c r="H63" s="415">
        <v>100</v>
      </c>
      <c r="I63" s="410"/>
    </row>
    <row r="64" spans="1:9" ht="38.25" customHeight="1" hidden="1">
      <c r="A64" s="369" t="s">
        <v>632</v>
      </c>
      <c r="B64" s="354" t="s">
        <v>141</v>
      </c>
      <c r="C64" s="355" t="s">
        <v>8</v>
      </c>
      <c r="D64" s="353" t="s">
        <v>392</v>
      </c>
      <c r="E64" s="371"/>
      <c r="F64" s="371" t="s">
        <v>670</v>
      </c>
      <c r="G64" s="371" t="s">
        <v>670</v>
      </c>
      <c r="H64" s="416">
        <v>100</v>
      </c>
      <c r="I64" s="410"/>
    </row>
    <row r="65" spans="1:9" ht="38.25" customHeight="1">
      <c r="A65" s="24" t="s">
        <v>420</v>
      </c>
      <c r="B65" s="103" t="s">
        <v>141</v>
      </c>
      <c r="C65" s="359" t="s">
        <v>8</v>
      </c>
      <c r="D65" s="310" t="s">
        <v>421</v>
      </c>
      <c r="E65" s="372"/>
      <c r="F65" s="372" t="s">
        <v>774</v>
      </c>
      <c r="G65" s="372" t="s">
        <v>774</v>
      </c>
      <c r="H65" s="413">
        <v>100</v>
      </c>
      <c r="I65" s="410"/>
    </row>
    <row r="66" spans="1:9" ht="55.5" customHeight="1">
      <c r="A66" s="71" t="s">
        <v>57</v>
      </c>
      <c r="B66" s="104" t="s">
        <v>141</v>
      </c>
      <c r="C66" s="113" t="s">
        <v>8</v>
      </c>
      <c r="D66" s="111" t="s">
        <v>421</v>
      </c>
      <c r="E66" s="110" t="s">
        <v>11</v>
      </c>
      <c r="F66" s="110" t="s">
        <v>774</v>
      </c>
      <c r="G66" s="110" t="s">
        <v>774</v>
      </c>
      <c r="H66" s="414">
        <v>100</v>
      </c>
      <c r="I66" s="410"/>
    </row>
    <row r="67" spans="1:9" ht="32.25" customHeight="1" hidden="1">
      <c r="A67" s="94" t="s">
        <v>486</v>
      </c>
      <c r="B67" s="103" t="s">
        <v>141</v>
      </c>
      <c r="C67" s="359" t="s">
        <v>8</v>
      </c>
      <c r="D67" s="310" t="s">
        <v>508</v>
      </c>
      <c r="E67" s="372"/>
      <c r="F67" s="372">
        <v>0</v>
      </c>
      <c r="G67" s="372">
        <v>0</v>
      </c>
      <c r="H67" s="413" t="e">
        <v>#DIV/0!</v>
      </c>
      <c r="I67" s="410"/>
    </row>
    <row r="68" spans="1:9" ht="35.25" customHeight="1" hidden="1">
      <c r="A68" s="93" t="s">
        <v>108</v>
      </c>
      <c r="B68" s="104" t="s">
        <v>141</v>
      </c>
      <c r="C68" s="113" t="s">
        <v>8</v>
      </c>
      <c r="D68" s="111" t="s">
        <v>508</v>
      </c>
      <c r="E68" s="110" t="s">
        <v>107</v>
      </c>
      <c r="F68" s="110">
        <v>0</v>
      </c>
      <c r="G68" s="110">
        <v>0</v>
      </c>
      <c r="H68" s="414" t="e">
        <v>#DIV/0!</v>
      </c>
      <c r="I68" s="410"/>
    </row>
    <row r="69" spans="1:9" ht="35.25" customHeight="1" hidden="1">
      <c r="A69" s="94" t="s">
        <v>487</v>
      </c>
      <c r="B69" s="103" t="s">
        <v>141</v>
      </c>
      <c r="C69" s="359" t="s">
        <v>8</v>
      </c>
      <c r="D69" s="310" t="s">
        <v>488</v>
      </c>
      <c r="E69" s="372"/>
      <c r="F69" s="372">
        <v>0</v>
      </c>
      <c r="G69" s="372">
        <v>0</v>
      </c>
      <c r="H69" s="413" t="e">
        <v>#DIV/0!</v>
      </c>
      <c r="I69" s="410"/>
    </row>
    <row r="70" spans="1:9" ht="32.25" customHeight="1" hidden="1">
      <c r="A70" s="93" t="s">
        <v>108</v>
      </c>
      <c r="B70" s="104" t="s">
        <v>141</v>
      </c>
      <c r="C70" s="113" t="s">
        <v>8</v>
      </c>
      <c r="D70" s="111" t="s">
        <v>488</v>
      </c>
      <c r="E70" s="110" t="s">
        <v>107</v>
      </c>
      <c r="F70" s="110">
        <v>0</v>
      </c>
      <c r="G70" s="110">
        <v>0</v>
      </c>
      <c r="H70" s="414" t="e">
        <v>#DIV/0!</v>
      </c>
      <c r="I70" s="410"/>
    </row>
    <row r="71" spans="1:9" ht="32.25" customHeight="1" hidden="1">
      <c r="A71" s="94" t="s">
        <v>587</v>
      </c>
      <c r="B71" s="103" t="s">
        <v>141</v>
      </c>
      <c r="C71" s="359" t="s">
        <v>8</v>
      </c>
      <c r="D71" s="310" t="s">
        <v>600</v>
      </c>
      <c r="E71" s="372"/>
      <c r="F71" s="372" t="s">
        <v>667</v>
      </c>
      <c r="G71" s="372" t="s">
        <v>667</v>
      </c>
      <c r="H71" s="413">
        <v>100</v>
      </c>
      <c r="I71" s="410"/>
    </row>
    <row r="72" spans="1:9" ht="37.5" customHeight="1" hidden="1">
      <c r="A72" s="47" t="s">
        <v>397</v>
      </c>
      <c r="B72" s="104" t="s">
        <v>141</v>
      </c>
      <c r="C72" s="113" t="s">
        <v>8</v>
      </c>
      <c r="D72" s="111" t="s">
        <v>600</v>
      </c>
      <c r="E72" s="110" t="s">
        <v>13</v>
      </c>
      <c r="F72" s="110" t="s">
        <v>667</v>
      </c>
      <c r="G72" s="110" t="s">
        <v>667</v>
      </c>
      <c r="H72" s="414">
        <v>100</v>
      </c>
      <c r="I72" s="410"/>
    </row>
    <row r="73" spans="1:9" ht="32.25" customHeight="1" hidden="1">
      <c r="A73" s="94" t="s">
        <v>588</v>
      </c>
      <c r="B73" s="103" t="s">
        <v>141</v>
      </c>
      <c r="C73" s="359" t="s">
        <v>8</v>
      </c>
      <c r="D73" s="310" t="s">
        <v>589</v>
      </c>
      <c r="E73" s="372"/>
      <c r="F73" s="372" t="s">
        <v>668</v>
      </c>
      <c r="G73" s="372" t="s">
        <v>668</v>
      </c>
      <c r="H73" s="413">
        <v>100</v>
      </c>
      <c r="I73" s="410"/>
    </row>
    <row r="74" spans="1:9" ht="32.25" customHeight="1" hidden="1">
      <c r="A74" s="47" t="s">
        <v>397</v>
      </c>
      <c r="B74" s="104" t="s">
        <v>141</v>
      </c>
      <c r="C74" s="113" t="s">
        <v>8</v>
      </c>
      <c r="D74" s="111" t="s">
        <v>589</v>
      </c>
      <c r="E74" s="110" t="s">
        <v>13</v>
      </c>
      <c r="F74" s="110" t="s">
        <v>668</v>
      </c>
      <c r="G74" s="110" t="s">
        <v>668</v>
      </c>
      <c r="H74" s="414">
        <v>100</v>
      </c>
      <c r="I74" s="410"/>
    </row>
    <row r="75" spans="1:9" ht="32.25" customHeight="1" hidden="1">
      <c r="A75" s="94" t="s">
        <v>590</v>
      </c>
      <c r="B75" s="103" t="s">
        <v>141</v>
      </c>
      <c r="C75" s="359" t="s">
        <v>8</v>
      </c>
      <c r="D75" s="310" t="s">
        <v>591</v>
      </c>
      <c r="E75" s="372"/>
      <c r="F75" s="372" t="s">
        <v>669</v>
      </c>
      <c r="G75" s="372" t="s">
        <v>669</v>
      </c>
      <c r="H75" s="413">
        <v>100</v>
      </c>
      <c r="I75" s="410"/>
    </row>
    <row r="76" spans="1:9" ht="34.5" customHeight="1" hidden="1">
      <c r="A76" s="47" t="s">
        <v>397</v>
      </c>
      <c r="B76" s="104" t="s">
        <v>141</v>
      </c>
      <c r="C76" s="113" t="s">
        <v>8</v>
      </c>
      <c r="D76" s="111" t="s">
        <v>591</v>
      </c>
      <c r="E76" s="110"/>
      <c r="F76" s="110" t="s">
        <v>669</v>
      </c>
      <c r="G76" s="110" t="s">
        <v>669</v>
      </c>
      <c r="H76" s="414">
        <v>100</v>
      </c>
      <c r="I76" s="410"/>
    </row>
    <row r="77" spans="1:9" ht="64.5" customHeight="1" hidden="1">
      <c r="A77" s="51" t="s">
        <v>99</v>
      </c>
      <c r="B77" s="368" t="s">
        <v>489</v>
      </c>
      <c r="C77" s="317" t="s">
        <v>391</v>
      </c>
      <c r="D77" s="311" t="s">
        <v>392</v>
      </c>
      <c r="E77" s="373"/>
      <c r="F77" s="373">
        <v>1466859</v>
      </c>
      <c r="G77" s="373">
        <v>1466820</v>
      </c>
      <c r="H77" s="412">
        <v>99.9973412577487</v>
      </c>
      <c r="I77" s="410"/>
    </row>
    <row r="78" spans="1:9" ht="80.25" customHeight="1" hidden="1">
      <c r="A78" s="336" t="s">
        <v>100</v>
      </c>
      <c r="B78" s="374" t="s">
        <v>151</v>
      </c>
      <c r="C78" s="337" t="s">
        <v>391</v>
      </c>
      <c r="D78" s="338" t="s">
        <v>392</v>
      </c>
      <c r="E78" s="339"/>
      <c r="F78" s="339">
        <v>159750</v>
      </c>
      <c r="G78" s="339">
        <v>159750</v>
      </c>
      <c r="H78" s="415">
        <v>100</v>
      </c>
      <c r="I78" s="410"/>
    </row>
    <row r="79" spans="1:9" ht="32.25" customHeight="1" hidden="1">
      <c r="A79" s="341" t="s">
        <v>496</v>
      </c>
      <c r="B79" s="342" t="s">
        <v>151</v>
      </c>
      <c r="C79" s="343" t="s">
        <v>8</v>
      </c>
      <c r="D79" s="344" t="s">
        <v>392</v>
      </c>
      <c r="E79" s="345"/>
      <c r="F79" s="345">
        <v>159750</v>
      </c>
      <c r="G79" s="345">
        <v>159750</v>
      </c>
      <c r="H79" s="416">
        <v>100</v>
      </c>
      <c r="I79" s="410"/>
    </row>
    <row r="80" spans="1:9" ht="17.25" customHeight="1" hidden="1">
      <c r="A80" s="24" t="s">
        <v>65</v>
      </c>
      <c r="B80" s="96" t="s">
        <v>151</v>
      </c>
      <c r="C80" s="329" t="s">
        <v>8</v>
      </c>
      <c r="D80" s="95" t="s">
        <v>497</v>
      </c>
      <c r="E80" s="330"/>
      <c r="F80" s="330">
        <v>159750</v>
      </c>
      <c r="G80" s="330">
        <v>159750</v>
      </c>
      <c r="H80" s="413">
        <v>100</v>
      </c>
      <c r="I80" s="410"/>
    </row>
    <row r="81" spans="1:9" ht="33.75" customHeight="1" hidden="1">
      <c r="A81" s="47" t="s">
        <v>397</v>
      </c>
      <c r="B81" s="105" t="s">
        <v>151</v>
      </c>
      <c r="C81" s="331" t="s">
        <v>8</v>
      </c>
      <c r="D81" s="102" t="s">
        <v>497</v>
      </c>
      <c r="E81" s="107" t="s">
        <v>13</v>
      </c>
      <c r="F81" s="107">
        <v>159750</v>
      </c>
      <c r="G81" s="107">
        <v>159750</v>
      </c>
      <c r="H81" s="414">
        <v>100</v>
      </c>
      <c r="I81" s="410"/>
    </row>
    <row r="82" spans="1:9" ht="80.25" customHeight="1" hidden="1">
      <c r="A82" s="336" t="s">
        <v>104</v>
      </c>
      <c r="B82" s="374" t="s">
        <v>155</v>
      </c>
      <c r="C82" s="337" t="s">
        <v>391</v>
      </c>
      <c r="D82" s="338" t="s">
        <v>392</v>
      </c>
      <c r="E82" s="339"/>
      <c r="F82" s="339">
        <v>150000</v>
      </c>
      <c r="G82" s="339">
        <v>150000</v>
      </c>
      <c r="H82" s="415">
        <v>100</v>
      </c>
      <c r="I82" s="410"/>
    </row>
    <row r="83" spans="1:9" ht="33.75" customHeight="1" hidden="1">
      <c r="A83" s="341" t="s">
        <v>506</v>
      </c>
      <c r="B83" s="342" t="s">
        <v>155</v>
      </c>
      <c r="C83" s="343" t="s">
        <v>8</v>
      </c>
      <c r="D83" s="344" t="s">
        <v>392</v>
      </c>
      <c r="E83" s="345"/>
      <c r="F83" s="345">
        <v>150000</v>
      </c>
      <c r="G83" s="345">
        <v>150000</v>
      </c>
      <c r="H83" s="416">
        <v>100</v>
      </c>
      <c r="I83" s="410"/>
    </row>
    <row r="84" spans="1:9" ht="47.25" hidden="1">
      <c r="A84" s="24" t="s">
        <v>105</v>
      </c>
      <c r="B84" s="96" t="s">
        <v>155</v>
      </c>
      <c r="C84" s="329" t="s">
        <v>8</v>
      </c>
      <c r="D84" s="95" t="s">
        <v>507</v>
      </c>
      <c r="E84" s="330"/>
      <c r="F84" s="330">
        <v>150000</v>
      </c>
      <c r="G84" s="330">
        <v>150000</v>
      </c>
      <c r="H84" s="413">
        <v>100</v>
      </c>
      <c r="I84" s="410"/>
    </row>
    <row r="85" spans="1:9" ht="31.5" customHeight="1" hidden="1">
      <c r="A85" s="47" t="s">
        <v>397</v>
      </c>
      <c r="B85" s="105" t="s">
        <v>155</v>
      </c>
      <c r="C85" s="331" t="s">
        <v>8</v>
      </c>
      <c r="D85" s="102" t="s">
        <v>507</v>
      </c>
      <c r="E85" s="107" t="s">
        <v>13</v>
      </c>
      <c r="F85" s="107">
        <v>150000</v>
      </c>
      <c r="G85" s="107">
        <v>150000</v>
      </c>
      <c r="H85" s="414">
        <v>100</v>
      </c>
      <c r="I85" s="410"/>
    </row>
    <row r="86" spans="1:9" ht="66.75" customHeight="1" hidden="1">
      <c r="A86" s="336" t="s">
        <v>101</v>
      </c>
      <c r="B86" s="374" t="s">
        <v>148</v>
      </c>
      <c r="C86" s="337" t="s">
        <v>391</v>
      </c>
      <c r="D86" s="338" t="s">
        <v>392</v>
      </c>
      <c r="E86" s="339"/>
      <c r="F86" s="339">
        <v>1157109</v>
      </c>
      <c r="G86" s="339">
        <v>1157070</v>
      </c>
      <c r="H86" s="415">
        <v>99.9966295310122</v>
      </c>
      <c r="I86" s="410"/>
    </row>
    <row r="87" spans="1:9" ht="34.5" customHeight="1" hidden="1">
      <c r="A87" s="341" t="s">
        <v>490</v>
      </c>
      <c r="B87" s="342" t="s">
        <v>148</v>
      </c>
      <c r="C87" s="343" t="s">
        <v>8</v>
      </c>
      <c r="D87" s="344" t="s">
        <v>392</v>
      </c>
      <c r="E87" s="345"/>
      <c r="F87" s="345">
        <v>1157109</v>
      </c>
      <c r="G87" s="345">
        <v>1157070</v>
      </c>
      <c r="H87" s="416">
        <v>99.9966295310122</v>
      </c>
      <c r="I87" s="410"/>
    </row>
    <row r="88" spans="1:9" ht="18.75" customHeight="1" hidden="1">
      <c r="A88" s="24" t="s">
        <v>498</v>
      </c>
      <c r="B88" s="96" t="s">
        <v>148</v>
      </c>
      <c r="C88" s="329" t="s">
        <v>8</v>
      </c>
      <c r="D88" s="95" t="s">
        <v>499</v>
      </c>
      <c r="E88" s="330"/>
      <c r="F88" s="330">
        <v>322309</v>
      </c>
      <c r="G88" s="330">
        <v>322309</v>
      </c>
      <c r="H88" s="413">
        <v>100</v>
      </c>
      <c r="I88" s="410"/>
    </row>
    <row r="89" spans="1:9" ht="33.75" customHeight="1" hidden="1">
      <c r="A89" s="47" t="s">
        <v>397</v>
      </c>
      <c r="B89" s="105" t="s">
        <v>148</v>
      </c>
      <c r="C89" s="331" t="s">
        <v>8</v>
      </c>
      <c r="D89" s="102" t="s">
        <v>499</v>
      </c>
      <c r="E89" s="107" t="s">
        <v>13</v>
      </c>
      <c r="F89" s="107">
        <v>4789</v>
      </c>
      <c r="G89" s="107">
        <v>4789</v>
      </c>
      <c r="H89" s="414">
        <v>100</v>
      </c>
      <c r="I89" s="410"/>
    </row>
    <row r="90" spans="1:9" ht="18" customHeight="1" hidden="1">
      <c r="A90" s="47" t="s">
        <v>30</v>
      </c>
      <c r="B90" s="105" t="s">
        <v>148</v>
      </c>
      <c r="C90" s="331" t="s">
        <v>8</v>
      </c>
      <c r="D90" s="102" t="s">
        <v>499</v>
      </c>
      <c r="E90" s="107" t="s">
        <v>29</v>
      </c>
      <c r="F90" s="107">
        <v>317520</v>
      </c>
      <c r="G90" s="107">
        <v>317520</v>
      </c>
      <c r="H90" s="414">
        <v>100</v>
      </c>
      <c r="I90" s="410"/>
    </row>
    <row r="91" spans="1:9" ht="15.75" hidden="1">
      <c r="A91" s="24" t="s">
        <v>491</v>
      </c>
      <c r="B91" s="96" t="s">
        <v>148</v>
      </c>
      <c r="C91" s="329" t="s">
        <v>8</v>
      </c>
      <c r="D91" s="95" t="s">
        <v>492</v>
      </c>
      <c r="E91" s="330"/>
      <c r="F91" s="330">
        <v>582000</v>
      </c>
      <c r="G91" s="330">
        <v>582000</v>
      </c>
      <c r="H91" s="413">
        <v>100</v>
      </c>
      <c r="I91" s="410"/>
    </row>
    <row r="92" spans="1:9" ht="31.5" customHeight="1" hidden="1">
      <c r="A92" s="47" t="s">
        <v>397</v>
      </c>
      <c r="B92" s="105" t="s">
        <v>148</v>
      </c>
      <c r="C92" s="331" t="s">
        <v>8</v>
      </c>
      <c r="D92" s="102" t="s">
        <v>492</v>
      </c>
      <c r="E92" s="107" t="s">
        <v>13</v>
      </c>
      <c r="F92" s="107">
        <v>388800</v>
      </c>
      <c r="G92" s="107">
        <v>388800</v>
      </c>
      <c r="H92" s="414">
        <v>100</v>
      </c>
      <c r="I92" s="410"/>
    </row>
    <row r="93" spans="1:9" ht="15.75" hidden="1">
      <c r="A93" s="65" t="s">
        <v>30</v>
      </c>
      <c r="B93" s="105" t="s">
        <v>148</v>
      </c>
      <c r="C93" s="331" t="s">
        <v>8</v>
      </c>
      <c r="D93" s="102" t="s">
        <v>492</v>
      </c>
      <c r="E93" s="107" t="s">
        <v>29</v>
      </c>
      <c r="F93" s="107">
        <v>193200</v>
      </c>
      <c r="G93" s="107">
        <v>193200</v>
      </c>
      <c r="H93" s="414">
        <v>100</v>
      </c>
      <c r="I93" s="410"/>
    </row>
    <row r="94" spans="1:9" ht="15.75" hidden="1">
      <c r="A94" s="64" t="s">
        <v>493</v>
      </c>
      <c r="B94" s="96" t="s">
        <v>148</v>
      </c>
      <c r="C94" s="329" t="s">
        <v>8</v>
      </c>
      <c r="D94" s="95" t="s">
        <v>494</v>
      </c>
      <c r="E94" s="330"/>
      <c r="F94" s="330">
        <v>252800</v>
      </c>
      <c r="G94" s="330">
        <v>252761</v>
      </c>
      <c r="H94" s="413">
        <v>99.98457278481013</v>
      </c>
      <c r="I94" s="410"/>
    </row>
    <row r="95" spans="1:9" ht="31.5" hidden="1">
      <c r="A95" s="47" t="s">
        <v>397</v>
      </c>
      <c r="B95" s="105" t="s">
        <v>148</v>
      </c>
      <c r="C95" s="331" t="s">
        <v>8</v>
      </c>
      <c r="D95" s="102" t="s">
        <v>494</v>
      </c>
      <c r="E95" s="107" t="s">
        <v>13</v>
      </c>
      <c r="F95" s="107">
        <v>252800</v>
      </c>
      <c r="G95" s="107">
        <v>252761</v>
      </c>
      <c r="H95" s="414">
        <v>99.98457278481013</v>
      </c>
      <c r="I95" s="410"/>
    </row>
    <row r="96" spans="1:9" s="36" customFormat="1" ht="33" customHeight="1">
      <c r="A96" s="51" t="s">
        <v>794</v>
      </c>
      <c r="B96" s="356" t="s">
        <v>402</v>
      </c>
      <c r="C96" s="357" t="s">
        <v>391</v>
      </c>
      <c r="D96" s="358" t="s">
        <v>392</v>
      </c>
      <c r="E96" s="360"/>
      <c r="F96" s="360" t="s">
        <v>673</v>
      </c>
      <c r="G96" s="360" t="s">
        <v>674</v>
      </c>
      <c r="H96" s="412">
        <v>100</v>
      </c>
      <c r="I96" s="410"/>
    </row>
    <row r="97" spans="1:9" s="36" customFormat="1" ht="51" customHeight="1">
      <c r="A97" s="348" t="s">
        <v>74</v>
      </c>
      <c r="B97" s="349" t="s">
        <v>403</v>
      </c>
      <c r="C97" s="350" t="s">
        <v>391</v>
      </c>
      <c r="D97" s="351" t="s">
        <v>392</v>
      </c>
      <c r="E97" s="361"/>
      <c r="F97" s="361" t="s">
        <v>673</v>
      </c>
      <c r="G97" s="361" t="s">
        <v>674</v>
      </c>
      <c r="H97" s="415">
        <v>100</v>
      </c>
      <c r="I97" s="410"/>
    </row>
    <row r="98" spans="1:9" s="36" customFormat="1" ht="51" customHeight="1">
      <c r="A98" s="352" t="s">
        <v>404</v>
      </c>
      <c r="B98" s="354" t="s">
        <v>403</v>
      </c>
      <c r="C98" s="355" t="s">
        <v>8</v>
      </c>
      <c r="D98" s="353" t="s">
        <v>392</v>
      </c>
      <c r="E98" s="362"/>
      <c r="F98" s="362" t="s">
        <v>788</v>
      </c>
      <c r="G98" s="362" t="s">
        <v>788</v>
      </c>
      <c r="H98" s="416">
        <v>100</v>
      </c>
      <c r="I98" s="410"/>
    </row>
    <row r="99" spans="1:9" s="36" customFormat="1" ht="17.25" customHeight="1">
      <c r="A99" s="64" t="s">
        <v>75</v>
      </c>
      <c r="B99" s="103" t="s">
        <v>403</v>
      </c>
      <c r="C99" s="359" t="s">
        <v>8</v>
      </c>
      <c r="D99" s="310" t="s">
        <v>405</v>
      </c>
      <c r="E99" s="35"/>
      <c r="F99" s="35" t="s">
        <v>788</v>
      </c>
      <c r="G99" s="35" t="s">
        <v>788</v>
      </c>
      <c r="H99" s="413">
        <v>100</v>
      </c>
      <c r="I99" s="410"/>
    </row>
    <row r="100" spans="1:9" s="36" customFormat="1" ht="31.5" customHeight="1">
      <c r="A100" s="65" t="s">
        <v>397</v>
      </c>
      <c r="B100" s="104" t="s">
        <v>403</v>
      </c>
      <c r="C100" s="113" t="s">
        <v>8</v>
      </c>
      <c r="D100" s="111" t="s">
        <v>405</v>
      </c>
      <c r="E100" s="53" t="s">
        <v>13</v>
      </c>
      <c r="F100" s="53" t="s">
        <v>788</v>
      </c>
      <c r="G100" s="53" t="s">
        <v>788</v>
      </c>
      <c r="H100" s="414">
        <v>100</v>
      </c>
      <c r="I100" s="410"/>
    </row>
    <row r="101" spans="1:9" s="36" customFormat="1" ht="31.5" hidden="1">
      <c r="A101" s="109" t="s">
        <v>80</v>
      </c>
      <c r="B101" s="356" t="s">
        <v>406</v>
      </c>
      <c r="C101" s="357" t="s">
        <v>391</v>
      </c>
      <c r="D101" s="358" t="s">
        <v>392</v>
      </c>
      <c r="E101" s="360"/>
      <c r="F101" s="360">
        <v>194449</v>
      </c>
      <c r="G101" s="360">
        <v>194449</v>
      </c>
      <c r="H101" s="412">
        <v>100</v>
      </c>
      <c r="I101" s="410"/>
    </row>
    <row r="102" spans="1:9" s="36" customFormat="1" ht="51.75" customHeight="1" hidden="1">
      <c r="A102" s="348" t="s">
        <v>407</v>
      </c>
      <c r="B102" s="349" t="s">
        <v>116</v>
      </c>
      <c r="C102" s="350" t="s">
        <v>391</v>
      </c>
      <c r="D102" s="351" t="s">
        <v>392</v>
      </c>
      <c r="E102" s="361"/>
      <c r="F102" s="361">
        <v>194449</v>
      </c>
      <c r="G102" s="361">
        <v>194449</v>
      </c>
      <c r="H102" s="415">
        <v>100</v>
      </c>
      <c r="I102" s="410"/>
    </row>
    <row r="103" spans="1:9" s="36" customFormat="1" ht="31.5" hidden="1">
      <c r="A103" s="347" t="s">
        <v>408</v>
      </c>
      <c r="B103" s="354" t="s">
        <v>116</v>
      </c>
      <c r="C103" s="355" t="s">
        <v>8</v>
      </c>
      <c r="D103" s="353" t="s">
        <v>392</v>
      </c>
      <c r="E103" s="371"/>
      <c r="F103" s="371">
        <v>194449</v>
      </c>
      <c r="G103" s="371">
        <v>194449</v>
      </c>
      <c r="H103" s="416">
        <v>100</v>
      </c>
      <c r="I103" s="410"/>
    </row>
    <row r="104" spans="1:9" s="36" customFormat="1" ht="18.75" customHeight="1" hidden="1">
      <c r="A104" s="64" t="s">
        <v>61</v>
      </c>
      <c r="B104" s="103" t="s">
        <v>116</v>
      </c>
      <c r="C104" s="359" t="s">
        <v>8</v>
      </c>
      <c r="D104" s="310" t="s">
        <v>409</v>
      </c>
      <c r="E104" s="372"/>
      <c r="F104" s="372">
        <v>194449</v>
      </c>
      <c r="G104" s="372">
        <v>194449</v>
      </c>
      <c r="H104" s="413">
        <v>100</v>
      </c>
      <c r="I104" s="410"/>
    </row>
    <row r="105" spans="1:9" s="36" customFormat="1" ht="47.25" hidden="1">
      <c r="A105" s="65" t="s">
        <v>57</v>
      </c>
      <c r="B105" s="104" t="s">
        <v>116</v>
      </c>
      <c r="C105" s="113" t="s">
        <v>8</v>
      </c>
      <c r="D105" s="111" t="s">
        <v>409</v>
      </c>
      <c r="E105" s="110" t="s">
        <v>11</v>
      </c>
      <c r="F105" s="110">
        <v>194449</v>
      </c>
      <c r="G105" s="110">
        <v>194449</v>
      </c>
      <c r="H105" s="414">
        <v>100</v>
      </c>
      <c r="I105" s="410"/>
    </row>
    <row r="106" spans="1:9" s="36" customFormat="1" ht="63" hidden="1">
      <c r="A106" s="346" t="s">
        <v>422</v>
      </c>
      <c r="B106" s="349" t="s">
        <v>423</v>
      </c>
      <c r="C106" s="350" t="s">
        <v>391</v>
      </c>
      <c r="D106" s="351" t="s">
        <v>392</v>
      </c>
      <c r="E106" s="361"/>
      <c r="F106" s="361"/>
      <c r="G106" s="361">
        <v>0</v>
      </c>
      <c r="H106" s="415" t="e">
        <v>#DIV/0!</v>
      </c>
      <c r="I106" s="410"/>
    </row>
    <row r="107" spans="1:9" s="36" customFormat="1" ht="31.5" hidden="1">
      <c r="A107" s="352" t="s">
        <v>424</v>
      </c>
      <c r="B107" s="354" t="s">
        <v>423</v>
      </c>
      <c r="C107" s="355" t="s">
        <v>8</v>
      </c>
      <c r="D107" s="353" t="s">
        <v>392</v>
      </c>
      <c r="E107" s="371"/>
      <c r="F107" s="371"/>
      <c r="G107" s="371">
        <v>0</v>
      </c>
      <c r="H107" s="416" t="e">
        <v>#DIV/0!</v>
      </c>
      <c r="I107" s="410"/>
    </row>
    <row r="108" spans="1:9" s="36" customFormat="1" ht="31.5" customHeight="1" hidden="1">
      <c r="A108" s="64" t="s">
        <v>425</v>
      </c>
      <c r="B108" s="103" t="s">
        <v>423</v>
      </c>
      <c r="C108" s="359" t="s">
        <v>8</v>
      </c>
      <c r="D108" s="310" t="s">
        <v>426</v>
      </c>
      <c r="E108" s="372"/>
      <c r="F108" s="372"/>
      <c r="G108" s="372">
        <v>0</v>
      </c>
      <c r="H108" s="413" t="e">
        <v>#DIV/0!</v>
      </c>
      <c r="I108" s="410"/>
    </row>
    <row r="109" spans="1:9" s="36" customFormat="1" ht="33.75" customHeight="1" hidden="1">
      <c r="A109" s="65" t="s">
        <v>397</v>
      </c>
      <c r="B109" s="104" t="s">
        <v>423</v>
      </c>
      <c r="C109" s="113" t="s">
        <v>8</v>
      </c>
      <c r="D109" s="111" t="s">
        <v>426</v>
      </c>
      <c r="E109" s="110" t="s">
        <v>13</v>
      </c>
      <c r="F109" s="110"/>
      <c r="G109" s="110">
        <v>0</v>
      </c>
      <c r="H109" s="414" t="e">
        <v>#DIV/0!</v>
      </c>
      <c r="I109" s="410"/>
    </row>
    <row r="110" spans="1:9" ht="68.25" customHeight="1">
      <c r="A110" s="51" t="s">
        <v>795</v>
      </c>
      <c r="B110" s="368" t="s">
        <v>443</v>
      </c>
      <c r="C110" s="317" t="s">
        <v>391</v>
      </c>
      <c r="D110" s="311" t="s">
        <v>392</v>
      </c>
      <c r="E110" s="373"/>
      <c r="F110" s="373" t="s">
        <v>775</v>
      </c>
      <c r="G110" s="373" t="s">
        <v>776</v>
      </c>
      <c r="H110" s="412">
        <v>71.4</v>
      </c>
      <c r="I110" s="410"/>
    </row>
    <row r="111" spans="1:9" s="36" customFormat="1" ht="65.25" customHeight="1">
      <c r="A111" s="336" t="s">
        <v>796</v>
      </c>
      <c r="B111" s="374" t="s">
        <v>134</v>
      </c>
      <c r="C111" s="337" t="s">
        <v>391</v>
      </c>
      <c r="D111" s="338" t="s">
        <v>392</v>
      </c>
      <c r="E111" s="339"/>
      <c r="F111" s="339" t="s">
        <v>775</v>
      </c>
      <c r="G111" s="339" t="s">
        <v>776</v>
      </c>
      <c r="H111" s="415">
        <v>71.4</v>
      </c>
      <c r="I111" s="410"/>
    </row>
    <row r="112" spans="1:9" s="36" customFormat="1" ht="48.75" customHeight="1">
      <c r="A112" s="341" t="s">
        <v>633</v>
      </c>
      <c r="B112" s="342" t="s">
        <v>134</v>
      </c>
      <c r="C112" s="343" t="s">
        <v>8</v>
      </c>
      <c r="D112" s="344" t="s">
        <v>392</v>
      </c>
      <c r="E112" s="345"/>
      <c r="F112" s="345" t="s">
        <v>775</v>
      </c>
      <c r="G112" s="345" t="s">
        <v>776</v>
      </c>
      <c r="H112" s="416">
        <v>71.4</v>
      </c>
      <c r="I112" s="410"/>
    </row>
    <row r="113" spans="1:9" s="36" customFormat="1" ht="33.75" customHeight="1" hidden="1">
      <c r="A113" s="24" t="s">
        <v>446</v>
      </c>
      <c r="B113" s="96" t="s">
        <v>134</v>
      </c>
      <c r="C113" s="329" t="s">
        <v>8</v>
      </c>
      <c r="D113" s="95" t="s">
        <v>509</v>
      </c>
      <c r="E113" s="330"/>
      <c r="F113" s="330">
        <v>4220915</v>
      </c>
      <c r="G113" s="330">
        <v>4220915</v>
      </c>
      <c r="H113" s="413">
        <v>100</v>
      </c>
      <c r="I113" s="410"/>
    </row>
    <row r="114" spans="1:9" s="36" customFormat="1" ht="33.75" customHeight="1" hidden="1">
      <c r="A114" s="47" t="s">
        <v>108</v>
      </c>
      <c r="B114" s="105" t="s">
        <v>134</v>
      </c>
      <c r="C114" s="331" t="s">
        <v>8</v>
      </c>
      <c r="D114" s="102" t="s">
        <v>509</v>
      </c>
      <c r="E114" s="107" t="s">
        <v>107</v>
      </c>
      <c r="F114" s="107">
        <v>4220915</v>
      </c>
      <c r="G114" s="107">
        <v>4220915</v>
      </c>
      <c r="H114" s="414">
        <v>100</v>
      </c>
      <c r="I114" s="410"/>
    </row>
    <row r="115" spans="1:9" s="36" customFormat="1" ht="19.5" customHeight="1" hidden="1">
      <c r="A115" s="24" t="s">
        <v>579</v>
      </c>
      <c r="B115" s="96" t="s">
        <v>134</v>
      </c>
      <c r="C115" s="329" t="s">
        <v>8</v>
      </c>
      <c r="D115" s="95" t="s">
        <v>601</v>
      </c>
      <c r="E115" s="330"/>
      <c r="F115" s="330">
        <v>499964</v>
      </c>
      <c r="G115" s="330">
        <v>499964</v>
      </c>
      <c r="H115" s="413">
        <v>100</v>
      </c>
      <c r="I115" s="410"/>
    </row>
    <row r="116" spans="1:9" s="36" customFormat="1" ht="33.75" customHeight="1" hidden="1">
      <c r="A116" s="47" t="s">
        <v>108</v>
      </c>
      <c r="B116" s="105" t="s">
        <v>134</v>
      </c>
      <c r="C116" s="331" t="s">
        <v>8</v>
      </c>
      <c r="D116" s="102" t="s">
        <v>601</v>
      </c>
      <c r="E116" s="107" t="s">
        <v>107</v>
      </c>
      <c r="F116" s="107">
        <v>499964</v>
      </c>
      <c r="G116" s="107">
        <v>499964</v>
      </c>
      <c r="H116" s="414">
        <v>100</v>
      </c>
      <c r="I116" s="410"/>
    </row>
    <row r="117" spans="1:9" s="36" customFormat="1" ht="18.75" customHeight="1" hidden="1">
      <c r="A117" s="24" t="s">
        <v>580</v>
      </c>
      <c r="B117" s="96" t="s">
        <v>134</v>
      </c>
      <c r="C117" s="329" t="s">
        <v>8</v>
      </c>
      <c r="D117" s="95" t="s">
        <v>581</v>
      </c>
      <c r="E117" s="330"/>
      <c r="F117" s="330">
        <v>499964</v>
      </c>
      <c r="G117" s="330">
        <v>499964</v>
      </c>
      <c r="H117" s="413">
        <v>100</v>
      </c>
      <c r="I117" s="410"/>
    </row>
    <row r="118" spans="1:9" s="36" customFormat="1" ht="33.75" customHeight="1" hidden="1">
      <c r="A118" s="47" t="s">
        <v>108</v>
      </c>
      <c r="B118" s="105" t="s">
        <v>134</v>
      </c>
      <c r="C118" s="331" t="s">
        <v>8</v>
      </c>
      <c r="D118" s="102" t="s">
        <v>581</v>
      </c>
      <c r="E118" s="107" t="s">
        <v>107</v>
      </c>
      <c r="F118" s="107">
        <v>499964</v>
      </c>
      <c r="G118" s="107">
        <v>499964</v>
      </c>
      <c r="H118" s="414">
        <v>100</v>
      </c>
      <c r="I118" s="410"/>
    </row>
    <row r="119" spans="1:9" s="36" customFormat="1" ht="32.25" customHeight="1" hidden="1">
      <c r="A119" s="24" t="s">
        <v>90</v>
      </c>
      <c r="B119" s="96" t="s">
        <v>134</v>
      </c>
      <c r="C119" s="329" t="s">
        <v>8</v>
      </c>
      <c r="D119" s="95" t="s">
        <v>447</v>
      </c>
      <c r="E119" s="330"/>
      <c r="F119" s="330">
        <v>1960330</v>
      </c>
      <c r="G119" s="330">
        <v>0</v>
      </c>
      <c r="H119" s="413">
        <v>0</v>
      </c>
      <c r="I119" s="410"/>
    </row>
    <row r="120" spans="1:9" s="36" customFormat="1" ht="33.75" customHeight="1" hidden="1">
      <c r="A120" s="47" t="s">
        <v>108</v>
      </c>
      <c r="B120" s="105" t="s">
        <v>134</v>
      </c>
      <c r="C120" s="331" t="s">
        <v>8</v>
      </c>
      <c r="D120" s="102" t="s">
        <v>447</v>
      </c>
      <c r="E120" s="107" t="s">
        <v>107</v>
      </c>
      <c r="F120" s="107">
        <v>1960330</v>
      </c>
      <c r="G120" s="107">
        <v>0</v>
      </c>
      <c r="H120" s="414">
        <v>0</v>
      </c>
      <c r="I120" s="410"/>
    </row>
    <row r="121" spans="1:9" s="36" customFormat="1" ht="33.75" customHeight="1" hidden="1">
      <c r="A121" s="24" t="s">
        <v>454</v>
      </c>
      <c r="B121" s="96" t="s">
        <v>134</v>
      </c>
      <c r="C121" s="329" t="s">
        <v>8</v>
      </c>
      <c r="D121" s="95" t="s">
        <v>455</v>
      </c>
      <c r="E121" s="330"/>
      <c r="F121" s="330">
        <v>0</v>
      </c>
      <c r="G121" s="330">
        <v>0</v>
      </c>
      <c r="H121" s="413" t="e">
        <v>#DIV/0!</v>
      </c>
      <c r="I121" s="410"/>
    </row>
    <row r="122" spans="1:9" s="36" customFormat="1" ht="32.25" customHeight="1" hidden="1">
      <c r="A122" s="65" t="s">
        <v>397</v>
      </c>
      <c r="B122" s="105" t="s">
        <v>134</v>
      </c>
      <c r="C122" s="331" t="s">
        <v>8</v>
      </c>
      <c r="D122" s="102" t="s">
        <v>455</v>
      </c>
      <c r="E122" s="107" t="s">
        <v>13</v>
      </c>
      <c r="F122" s="107"/>
      <c r="G122" s="107"/>
      <c r="H122" s="414" t="e">
        <v>#DIV/0!</v>
      </c>
      <c r="I122" s="410"/>
    </row>
    <row r="123" spans="1:9" s="36" customFormat="1" ht="47.25">
      <c r="A123" s="24" t="s">
        <v>448</v>
      </c>
      <c r="B123" s="96" t="s">
        <v>134</v>
      </c>
      <c r="C123" s="329" t="s">
        <v>8</v>
      </c>
      <c r="D123" s="95" t="s">
        <v>449</v>
      </c>
      <c r="E123" s="330"/>
      <c r="F123" s="330" t="s">
        <v>783</v>
      </c>
      <c r="G123" s="330" t="s">
        <v>784</v>
      </c>
      <c r="H123" s="413">
        <v>71.4</v>
      </c>
      <c r="I123" s="410"/>
    </row>
    <row r="124" spans="1:9" s="36" customFormat="1" ht="31.5">
      <c r="A124" s="47" t="s">
        <v>397</v>
      </c>
      <c r="B124" s="105" t="s">
        <v>134</v>
      </c>
      <c r="C124" s="331" t="s">
        <v>8</v>
      </c>
      <c r="D124" s="102" t="s">
        <v>449</v>
      </c>
      <c r="E124" s="107" t="s">
        <v>13</v>
      </c>
      <c r="F124" s="107" t="s">
        <v>783</v>
      </c>
      <c r="G124" s="107" t="s">
        <v>784</v>
      </c>
      <c r="H124" s="414">
        <v>71.4</v>
      </c>
      <c r="I124" s="410"/>
    </row>
    <row r="125" spans="1:9" s="36" customFormat="1" ht="47.25">
      <c r="A125" s="24" t="s">
        <v>450</v>
      </c>
      <c r="B125" s="96" t="s">
        <v>134</v>
      </c>
      <c r="C125" s="329" t="s">
        <v>8</v>
      </c>
      <c r="D125" s="95" t="s">
        <v>451</v>
      </c>
      <c r="E125" s="330"/>
      <c r="F125" s="330" t="s">
        <v>785</v>
      </c>
      <c r="G125" s="330" t="s">
        <v>785</v>
      </c>
      <c r="H125" s="413">
        <v>100.00009731886526</v>
      </c>
      <c r="I125" s="410"/>
    </row>
    <row r="126" spans="1:9" s="36" customFormat="1" ht="31.5">
      <c r="A126" s="47" t="s">
        <v>397</v>
      </c>
      <c r="B126" s="105" t="s">
        <v>134</v>
      </c>
      <c r="C126" s="331" t="s">
        <v>8</v>
      </c>
      <c r="D126" s="102" t="s">
        <v>451</v>
      </c>
      <c r="E126" s="107" t="s">
        <v>13</v>
      </c>
      <c r="F126" s="107" t="s">
        <v>785</v>
      </c>
      <c r="G126" s="107" t="s">
        <v>785</v>
      </c>
      <c r="H126" s="414">
        <v>100.00009731886526</v>
      </c>
      <c r="I126" s="410"/>
    </row>
    <row r="127" spans="1:9" s="36" customFormat="1" ht="64.5" customHeight="1" hidden="1">
      <c r="A127" s="375" t="s">
        <v>109</v>
      </c>
      <c r="B127" s="374" t="s">
        <v>142</v>
      </c>
      <c r="C127" s="337" t="s">
        <v>391</v>
      </c>
      <c r="D127" s="338" t="s">
        <v>392</v>
      </c>
      <c r="E127" s="339"/>
      <c r="F127" s="339">
        <v>450000</v>
      </c>
      <c r="G127" s="339">
        <v>449998</v>
      </c>
      <c r="H127" s="415">
        <v>99.99955555555556</v>
      </c>
      <c r="I127" s="410"/>
    </row>
    <row r="128" spans="1:9" s="36" customFormat="1" ht="33.75" customHeight="1" hidden="1">
      <c r="A128" s="376" t="s">
        <v>444</v>
      </c>
      <c r="B128" s="342" t="s">
        <v>142</v>
      </c>
      <c r="C128" s="343" t="s">
        <v>8</v>
      </c>
      <c r="D128" s="344" t="s">
        <v>392</v>
      </c>
      <c r="E128" s="345"/>
      <c r="F128" s="345">
        <v>450000</v>
      </c>
      <c r="G128" s="345">
        <v>449998</v>
      </c>
      <c r="H128" s="416">
        <v>99.99955555555556</v>
      </c>
      <c r="I128" s="410"/>
    </row>
    <row r="129" spans="1:9" s="36" customFormat="1" ht="16.5" customHeight="1" hidden="1">
      <c r="A129" s="60" t="s">
        <v>110</v>
      </c>
      <c r="B129" s="96" t="s">
        <v>142</v>
      </c>
      <c r="C129" s="329" t="s">
        <v>8</v>
      </c>
      <c r="D129" s="95" t="s">
        <v>445</v>
      </c>
      <c r="E129" s="330"/>
      <c r="F129" s="330">
        <v>450000</v>
      </c>
      <c r="G129" s="330">
        <v>449998</v>
      </c>
      <c r="H129" s="413">
        <v>99.99955555555556</v>
      </c>
      <c r="I129" s="410"/>
    </row>
    <row r="130" spans="1:9" s="36" customFormat="1" ht="16.5" customHeight="1" hidden="1">
      <c r="A130" s="67" t="s">
        <v>15</v>
      </c>
      <c r="B130" s="105" t="s">
        <v>142</v>
      </c>
      <c r="C130" s="331" t="s">
        <v>8</v>
      </c>
      <c r="D130" s="102" t="s">
        <v>445</v>
      </c>
      <c r="E130" s="107" t="s">
        <v>14</v>
      </c>
      <c r="F130" s="107">
        <v>450000</v>
      </c>
      <c r="G130" s="107">
        <v>449998</v>
      </c>
      <c r="H130" s="414">
        <v>99.99955555555556</v>
      </c>
      <c r="I130" s="410"/>
    </row>
    <row r="131" spans="1:9" s="36" customFormat="1" ht="79.5" customHeight="1" hidden="1">
      <c r="A131" s="348" t="s">
        <v>161</v>
      </c>
      <c r="B131" s="374" t="s">
        <v>159</v>
      </c>
      <c r="C131" s="337" t="s">
        <v>391</v>
      </c>
      <c r="D131" s="338" t="s">
        <v>392</v>
      </c>
      <c r="E131" s="339"/>
      <c r="F131" s="339">
        <v>113000</v>
      </c>
      <c r="G131" s="339">
        <v>113000</v>
      </c>
      <c r="H131" s="415">
        <v>100</v>
      </c>
      <c r="I131" s="410"/>
    </row>
    <row r="132" spans="1:9" s="36" customFormat="1" ht="33.75" customHeight="1" hidden="1">
      <c r="A132" s="352" t="s">
        <v>452</v>
      </c>
      <c r="B132" s="342" t="s">
        <v>159</v>
      </c>
      <c r="C132" s="343" t="s">
        <v>8</v>
      </c>
      <c r="D132" s="344" t="s">
        <v>392</v>
      </c>
      <c r="E132" s="345"/>
      <c r="F132" s="345">
        <v>113000</v>
      </c>
      <c r="G132" s="345">
        <v>113000</v>
      </c>
      <c r="H132" s="416">
        <v>100</v>
      </c>
      <c r="I132" s="410"/>
    </row>
    <row r="133" spans="1:9" s="36" customFormat="1" ht="31.5" hidden="1">
      <c r="A133" s="64" t="s">
        <v>160</v>
      </c>
      <c r="B133" s="96" t="s">
        <v>159</v>
      </c>
      <c r="C133" s="329" t="s">
        <v>8</v>
      </c>
      <c r="D133" s="95" t="s">
        <v>453</v>
      </c>
      <c r="E133" s="330"/>
      <c r="F133" s="330">
        <v>113000</v>
      </c>
      <c r="G133" s="330">
        <v>113000</v>
      </c>
      <c r="H133" s="413">
        <v>100</v>
      </c>
      <c r="I133" s="410"/>
    </row>
    <row r="134" spans="1:9" s="36" customFormat="1" ht="30.75" customHeight="1" hidden="1">
      <c r="A134" s="65" t="s">
        <v>397</v>
      </c>
      <c r="B134" s="105" t="s">
        <v>159</v>
      </c>
      <c r="C134" s="331" t="s">
        <v>8</v>
      </c>
      <c r="D134" s="102" t="s">
        <v>453</v>
      </c>
      <c r="E134" s="107" t="s">
        <v>13</v>
      </c>
      <c r="F134" s="107">
        <v>113000</v>
      </c>
      <c r="G134" s="107">
        <v>113000</v>
      </c>
      <c r="H134" s="414">
        <v>100</v>
      </c>
      <c r="I134" s="410"/>
    </row>
    <row r="135" spans="1:9" s="36" customFormat="1" ht="32.25" customHeight="1" hidden="1">
      <c r="A135" s="63" t="s">
        <v>76</v>
      </c>
      <c r="B135" s="356" t="s">
        <v>410</v>
      </c>
      <c r="C135" s="357" t="s">
        <v>391</v>
      </c>
      <c r="D135" s="358" t="s">
        <v>392</v>
      </c>
      <c r="E135" s="360"/>
      <c r="F135" s="360">
        <v>533770</v>
      </c>
      <c r="G135" s="360">
        <v>533770</v>
      </c>
      <c r="H135" s="412">
        <v>100</v>
      </c>
      <c r="I135" s="410"/>
    </row>
    <row r="136" spans="1:9" s="36" customFormat="1" ht="63" hidden="1">
      <c r="A136" s="346" t="s">
        <v>97</v>
      </c>
      <c r="B136" s="349" t="s">
        <v>147</v>
      </c>
      <c r="C136" s="350" t="s">
        <v>391</v>
      </c>
      <c r="D136" s="351" t="s">
        <v>392</v>
      </c>
      <c r="E136" s="361"/>
      <c r="F136" s="361">
        <v>25570</v>
      </c>
      <c r="G136" s="361">
        <v>25570</v>
      </c>
      <c r="H136" s="415">
        <v>100</v>
      </c>
      <c r="I136" s="410"/>
    </row>
    <row r="137" spans="1:9" s="36" customFormat="1" ht="31.5" hidden="1">
      <c r="A137" s="347" t="s">
        <v>427</v>
      </c>
      <c r="B137" s="354" t="s">
        <v>147</v>
      </c>
      <c r="C137" s="355" t="s">
        <v>8</v>
      </c>
      <c r="D137" s="353" t="s">
        <v>392</v>
      </c>
      <c r="E137" s="362"/>
      <c r="F137" s="362">
        <v>25570</v>
      </c>
      <c r="G137" s="362">
        <v>25570</v>
      </c>
      <c r="H137" s="416">
        <v>100</v>
      </c>
      <c r="I137" s="410"/>
    </row>
    <row r="138" spans="1:9" s="36" customFormat="1" ht="31.5" hidden="1">
      <c r="A138" s="64" t="s">
        <v>98</v>
      </c>
      <c r="B138" s="103" t="s">
        <v>147</v>
      </c>
      <c r="C138" s="359" t="s">
        <v>8</v>
      </c>
      <c r="D138" s="310" t="s">
        <v>485</v>
      </c>
      <c r="E138" s="35"/>
      <c r="F138" s="35">
        <v>25570</v>
      </c>
      <c r="G138" s="35">
        <v>25570</v>
      </c>
      <c r="H138" s="413">
        <v>100</v>
      </c>
      <c r="I138" s="410"/>
    </row>
    <row r="139" spans="1:9" s="36" customFormat="1" ht="36.75" customHeight="1" hidden="1">
      <c r="A139" s="65" t="s">
        <v>397</v>
      </c>
      <c r="B139" s="104" t="s">
        <v>147</v>
      </c>
      <c r="C139" s="113" t="s">
        <v>8</v>
      </c>
      <c r="D139" s="111" t="s">
        <v>485</v>
      </c>
      <c r="E139" s="53" t="s">
        <v>13</v>
      </c>
      <c r="F139" s="53">
        <v>25570</v>
      </c>
      <c r="G139" s="53">
        <v>25570</v>
      </c>
      <c r="H139" s="414">
        <v>100</v>
      </c>
      <c r="I139" s="410"/>
    </row>
    <row r="140" spans="1:9" s="36" customFormat="1" ht="18.75" customHeight="1" hidden="1">
      <c r="A140" s="64" t="s">
        <v>428</v>
      </c>
      <c r="B140" s="103" t="s">
        <v>147</v>
      </c>
      <c r="C140" s="359" t="s">
        <v>8</v>
      </c>
      <c r="D140" s="310" t="s">
        <v>429</v>
      </c>
      <c r="E140" s="35"/>
      <c r="F140" s="35">
        <v>0</v>
      </c>
      <c r="G140" s="35">
        <v>0</v>
      </c>
      <c r="H140" s="413" t="e">
        <v>#DIV/0!</v>
      </c>
      <c r="I140" s="410"/>
    </row>
    <row r="141" spans="1:9" s="36" customFormat="1" ht="33.75" customHeight="1" hidden="1">
      <c r="A141" s="65" t="s">
        <v>397</v>
      </c>
      <c r="B141" s="104" t="s">
        <v>147</v>
      </c>
      <c r="C141" s="113" t="s">
        <v>8</v>
      </c>
      <c r="D141" s="111" t="s">
        <v>429</v>
      </c>
      <c r="E141" s="53" t="s">
        <v>13</v>
      </c>
      <c r="F141" s="53">
        <v>0</v>
      </c>
      <c r="G141" s="53">
        <v>0</v>
      </c>
      <c r="H141" s="414" t="e">
        <v>#DIV/0!</v>
      </c>
      <c r="I141" s="410"/>
    </row>
    <row r="142" spans="1:9" s="36" customFormat="1" ht="49.5" customHeight="1" hidden="1">
      <c r="A142" s="348" t="s">
        <v>77</v>
      </c>
      <c r="B142" s="349" t="s">
        <v>117</v>
      </c>
      <c r="C142" s="350" t="s">
        <v>391</v>
      </c>
      <c r="D142" s="351" t="s">
        <v>392</v>
      </c>
      <c r="E142" s="361"/>
      <c r="F142" s="361">
        <v>508200</v>
      </c>
      <c r="G142" s="361">
        <v>508200</v>
      </c>
      <c r="H142" s="415">
        <v>100</v>
      </c>
      <c r="I142" s="410"/>
    </row>
    <row r="143" spans="1:9" s="36" customFormat="1" ht="49.5" customHeight="1" hidden="1">
      <c r="A143" s="352" t="s">
        <v>411</v>
      </c>
      <c r="B143" s="354" t="s">
        <v>117</v>
      </c>
      <c r="C143" s="355" t="s">
        <v>8</v>
      </c>
      <c r="D143" s="353" t="s">
        <v>392</v>
      </c>
      <c r="E143" s="362"/>
      <c r="F143" s="362">
        <v>508200</v>
      </c>
      <c r="G143" s="362">
        <v>508200</v>
      </c>
      <c r="H143" s="416">
        <v>100</v>
      </c>
      <c r="I143" s="410"/>
    </row>
    <row r="144" spans="1:9" s="36" customFormat="1" ht="47.25" hidden="1">
      <c r="A144" s="64" t="s">
        <v>578</v>
      </c>
      <c r="B144" s="103" t="s">
        <v>117</v>
      </c>
      <c r="C144" s="359" t="s">
        <v>8</v>
      </c>
      <c r="D144" s="310" t="s">
        <v>412</v>
      </c>
      <c r="E144" s="35"/>
      <c r="F144" s="35">
        <v>254100</v>
      </c>
      <c r="G144" s="35">
        <v>254100</v>
      </c>
      <c r="H144" s="413">
        <v>100</v>
      </c>
      <c r="I144" s="410"/>
    </row>
    <row r="145" spans="1:9" s="36" customFormat="1" ht="47.25" hidden="1">
      <c r="A145" s="65" t="s">
        <v>57</v>
      </c>
      <c r="B145" s="104" t="s">
        <v>117</v>
      </c>
      <c r="C145" s="113" t="s">
        <v>8</v>
      </c>
      <c r="D145" s="111" t="s">
        <v>412</v>
      </c>
      <c r="E145" s="53" t="s">
        <v>11</v>
      </c>
      <c r="F145" s="53">
        <v>254100</v>
      </c>
      <c r="G145" s="53">
        <v>254100</v>
      </c>
      <c r="H145" s="414">
        <v>100</v>
      </c>
      <c r="I145" s="410"/>
    </row>
    <row r="146" spans="1:9" s="36" customFormat="1" ht="31.5" hidden="1">
      <c r="A146" s="64" t="s">
        <v>60</v>
      </c>
      <c r="B146" s="103" t="s">
        <v>117</v>
      </c>
      <c r="C146" s="359" t="s">
        <v>8</v>
      </c>
      <c r="D146" s="310" t="s">
        <v>413</v>
      </c>
      <c r="E146" s="35"/>
      <c r="F146" s="35">
        <v>254100</v>
      </c>
      <c r="G146" s="35">
        <v>254100</v>
      </c>
      <c r="H146" s="413">
        <v>100</v>
      </c>
      <c r="I146" s="410"/>
    </row>
    <row r="147" spans="1:9" s="36" customFormat="1" ht="47.25" hidden="1">
      <c r="A147" s="65" t="s">
        <v>57</v>
      </c>
      <c r="B147" s="104" t="s">
        <v>117</v>
      </c>
      <c r="C147" s="113" t="s">
        <v>8</v>
      </c>
      <c r="D147" s="111" t="s">
        <v>413</v>
      </c>
      <c r="E147" s="53" t="s">
        <v>11</v>
      </c>
      <c r="F147" s="53">
        <v>254100</v>
      </c>
      <c r="G147" s="53">
        <v>254100</v>
      </c>
      <c r="H147" s="414">
        <v>100</v>
      </c>
      <c r="I147" s="410"/>
    </row>
    <row r="148" spans="1:9" ht="78.75" customHeight="1" hidden="1">
      <c r="A148" s="51" t="s">
        <v>642</v>
      </c>
      <c r="B148" s="356" t="s">
        <v>131</v>
      </c>
      <c r="C148" s="357" t="s">
        <v>391</v>
      </c>
      <c r="D148" s="358" t="s">
        <v>392</v>
      </c>
      <c r="E148" s="360"/>
      <c r="F148" s="360" t="s">
        <v>675</v>
      </c>
      <c r="G148" s="360" t="s">
        <v>675</v>
      </c>
      <c r="H148" s="412">
        <v>100</v>
      </c>
      <c r="I148" s="410"/>
    </row>
    <row r="149" spans="1:9" s="36" customFormat="1" ht="96.75" customHeight="1" hidden="1">
      <c r="A149" s="348" t="s">
        <v>87</v>
      </c>
      <c r="B149" s="349" t="s">
        <v>132</v>
      </c>
      <c r="C149" s="350" t="s">
        <v>391</v>
      </c>
      <c r="D149" s="351" t="s">
        <v>392</v>
      </c>
      <c r="E149" s="370"/>
      <c r="F149" s="370">
        <v>1885143</v>
      </c>
      <c r="G149" s="370">
        <v>1885091</v>
      </c>
      <c r="H149" s="415">
        <v>99.99724158856914</v>
      </c>
      <c r="I149" s="410"/>
    </row>
    <row r="150" spans="1:9" s="36" customFormat="1" ht="32.25" customHeight="1" hidden="1">
      <c r="A150" s="352" t="s">
        <v>435</v>
      </c>
      <c r="B150" s="354" t="s">
        <v>132</v>
      </c>
      <c r="C150" s="355" t="s">
        <v>8</v>
      </c>
      <c r="D150" s="353" t="s">
        <v>392</v>
      </c>
      <c r="E150" s="371"/>
      <c r="F150" s="371">
        <v>1885143</v>
      </c>
      <c r="G150" s="371">
        <v>1885091</v>
      </c>
      <c r="H150" s="416">
        <v>99.99724158856914</v>
      </c>
      <c r="I150" s="410"/>
    </row>
    <row r="151" spans="1:9" s="36" customFormat="1" ht="31.5" hidden="1">
      <c r="A151" s="64" t="s">
        <v>64</v>
      </c>
      <c r="B151" s="103" t="s">
        <v>132</v>
      </c>
      <c r="C151" s="359" t="s">
        <v>8</v>
      </c>
      <c r="D151" s="310" t="s">
        <v>433</v>
      </c>
      <c r="E151" s="372"/>
      <c r="F151" s="372">
        <v>1885143</v>
      </c>
      <c r="G151" s="372">
        <v>1885091</v>
      </c>
      <c r="H151" s="413">
        <v>99.99724158856914</v>
      </c>
      <c r="I151" s="410"/>
    </row>
    <row r="152" spans="1:9" s="36" customFormat="1" ht="47.25" hidden="1">
      <c r="A152" s="65" t="s">
        <v>57</v>
      </c>
      <c r="B152" s="104" t="s">
        <v>132</v>
      </c>
      <c r="C152" s="113" t="s">
        <v>8</v>
      </c>
      <c r="D152" s="111" t="s">
        <v>433</v>
      </c>
      <c r="E152" s="110" t="s">
        <v>11</v>
      </c>
      <c r="F152" s="110">
        <v>1818300</v>
      </c>
      <c r="G152" s="110">
        <v>1818300</v>
      </c>
      <c r="H152" s="414">
        <v>100</v>
      </c>
      <c r="I152" s="410"/>
    </row>
    <row r="153" spans="1:9" s="36" customFormat="1" ht="30" customHeight="1" hidden="1">
      <c r="A153" s="65" t="s">
        <v>397</v>
      </c>
      <c r="B153" s="104" t="s">
        <v>132</v>
      </c>
      <c r="C153" s="113" t="s">
        <v>8</v>
      </c>
      <c r="D153" s="111" t="s">
        <v>433</v>
      </c>
      <c r="E153" s="110" t="s">
        <v>13</v>
      </c>
      <c r="F153" s="110">
        <v>66000</v>
      </c>
      <c r="G153" s="110">
        <v>65949</v>
      </c>
      <c r="H153" s="414">
        <v>99.92272727272727</v>
      </c>
      <c r="I153" s="410"/>
    </row>
    <row r="154" spans="1:9" s="36" customFormat="1" ht="16.5" customHeight="1" hidden="1">
      <c r="A154" s="65" t="s">
        <v>15</v>
      </c>
      <c r="B154" s="104" t="s">
        <v>132</v>
      </c>
      <c r="C154" s="113" t="s">
        <v>8</v>
      </c>
      <c r="D154" s="111" t="s">
        <v>433</v>
      </c>
      <c r="E154" s="110" t="s">
        <v>14</v>
      </c>
      <c r="F154" s="110">
        <v>843</v>
      </c>
      <c r="G154" s="110">
        <v>842</v>
      </c>
      <c r="H154" s="414">
        <v>99.88137603795967</v>
      </c>
      <c r="I154" s="410"/>
    </row>
    <row r="155" spans="1:9" s="36" customFormat="1" ht="96.75" customHeight="1" hidden="1">
      <c r="A155" s="348" t="s">
        <v>88</v>
      </c>
      <c r="B155" s="349" t="s">
        <v>133</v>
      </c>
      <c r="C155" s="350" t="s">
        <v>391</v>
      </c>
      <c r="D155" s="351" t="s">
        <v>392</v>
      </c>
      <c r="E155" s="370"/>
      <c r="F155" s="370">
        <v>1068108</v>
      </c>
      <c r="G155" s="370">
        <v>854843</v>
      </c>
      <c r="H155" s="415">
        <v>80.0333861369824</v>
      </c>
      <c r="I155" s="410"/>
    </row>
    <row r="156" spans="1:9" s="36" customFormat="1" ht="48.75" customHeight="1" hidden="1">
      <c r="A156" s="352" t="s">
        <v>430</v>
      </c>
      <c r="B156" s="354" t="s">
        <v>133</v>
      </c>
      <c r="C156" s="355" t="s">
        <v>8</v>
      </c>
      <c r="D156" s="353" t="s">
        <v>392</v>
      </c>
      <c r="E156" s="371"/>
      <c r="F156" s="371">
        <v>1068108</v>
      </c>
      <c r="G156" s="371">
        <v>854843</v>
      </c>
      <c r="H156" s="416">
        <v>80.0333861369824</v>
      </c>
      <c r="I156" s="410"/>
    </row>
    <row r="157" spans="1:9" s="36" customFormat="1" ht="18" customHeight="1" hidden="1">
      <c r="A157" s="64" t="s">
        <v>68</v>
      </c>
      <c r="B157" s="103" t="s">
        <v>133</v>
      </c>
      <c r="C157" s="359" t="s">
        <v>8</v>
      </c>
      <c r="D157" s="310" t="s">
        <v>474</v>
      </c>
      <c r="E157" s="372"/>
      <c r="F157" s="372">
        <v>1068108</v>
      </c>
      <c r="G157" s="372">
        <v>854843</v>
      </c>
      <c r="H157" s="413">
        <v>80.0333861369824</v>
      </c>
      <c r="I157" s="410"/>
    </row>
    <row r="158" spans="1:9" s="36" customFormat="1" ht="32.25" customHeight="1" hidden="1">
      <c r="A158" s="65" t="s">
        <v>397</v>
      </c>
      <c r="B158" s="104" t="s">
        <v>133</v>
      </c>
      <c r="C158" s="113" t="s">
        <v>8</v>
      </c>
      <c r="D158" s="111" t="s">
        <v>474</v>
      </c>
      <c r="E158" s="110" t="s">
        <v>13</v>
      </c>
      <c r="F158" s="110">
        <v>1068108</v>
      </c>
      <c r="G158" s="110">
        <v>854843</v>
      </c>
      <c r="H158" s="414">
        <v>80.0333861369824</v>
      </c>
      <c r="I158" s="410"/>
    </row>
    <row r="159" spans="1:9" s="36" customFormat="1" ht="47.25" hidden="1">
      <c r="A159" s="64" t="s">
        <v>436</v>
      </c>
      <c r="B159" s="103" t="s">
        <v>133</v>
      </c>
      <c r="C159" s="359" t="s">
        <v>8</v>
      </c>
      <c r="D159" s="310" t="s">
        <v>437</v>
      </c>
      <c r="E159" s="372"/>
      <c r="F159" s="372">
        <v>0</v>
      </c>
      <c r="G159" s="372">
        <v>0</v>
      </c>
      <c r="H159" s="413" t="e">
        <v>#DIV/0!</v>
      </c>
      <c r="I159" s="410"/>
    </row>
    <row r="160" spans="1:9" s="36" customFormat="1" ht="16.5" customHeight="1" hidden="1">
      <c r="A160" s="65" t="s">
        <v>18</v>
      </c>
      <c r="B160" s="104" t="s">
        <v>133</v>
      </c>
      <c r="C160" s="113" t="s">
        <v>8</v>
      </c>
      <c r="D160" s="111" t="s">
        <v>437</v>
      </c>
      <c r="E160" s="110" t="s">
        <v>46</v>
      </c>
      <c r="F160" s="110"/>
      <c r="G160" s="110"/>
      <c r="H160" s="414" t="e">
        <v>#DIV/0!</v>
      </c>
      <c r="I160" s="410"/>
    </row>
    <row r="161" spans="1:9" s="36" customFormat="1" ht="33" customHeight="1" hidden="1">
      <c r="A161" s="64" t="s">
        <v>420</v>
      </c>
      <c r="B161" s="103" t="s">
        <v>133</v>
      </c>
      <c r="C161" s="359" t="s">
        <v>8</v>
      </c>
      <c r="D161" s="310" t="s">
        <v>421</v>
      </c>
      <c r="E161" s="372"/>
      <c r="F161" s="372">
        <v>0</v>
      </c>
      <c r="G161" s="372">
        <v>0</v>
      </c>
      <c r="H161" s="413" t="e">
        <v>#DIV/0!</v>
      </c>
      <c r="I161" s="410"/>
    </row>
    <row r="162" spans="1:9" s="36" customFormat="1" ht="16.5" customHeight="1" hidden="1">
      <c r="A162" s="65" t="s">
        <v>18</v>
      </c>
      <c r="B162" s="104" t="s">
        <v>133</v>
      </c>
      <c r="C162" s="113" t="s">
        <v>8</v>
      </c>
      <c r="D162" s="111" t="s">
        <v>421</v>
      </c>
      <c r="E162" s="110" t="s">
        <v>46</v>
      </c>
      <c r="F162" s="110"/>
      <c r="G162" s="110"/>
      <c r="H162" s="414" t="e">
        <v>#DIV/0!</v>
      </c>
      <c r="I162" s="410"/>
    </row>
    <row r="163" spans="1:9" s="36" customFormat="1" ht="94.5" customHeight="1" hidden="1">
      <c r="A163" s="348" t="s">
        <v>438</v>
      </c>
      <c r="B163" s="349" t="s">
        <v>439</v>
      </c>
      <c r="C163" s="350" t="s">
        <v>391</v>
      </c>
      <c r="D163" s="351" t="s">
        <v>392</v>
      </c>
      <c r="E163" s="370"/>
      <c r="F163" s="370">
        <v>100000</v>
      </c>
      <c r="G163" s="370">
        <v>99150</v>
      </c>
      <c r="H163" s="415">
        <v>99.15</v>
      </c>
      <c r="I163" s="410"/>
    </row>
    <row r="164" spans="1:9" s="36" customFormat="1" ht="48" customHeight="1" hidden="1">
      <c r="A164" s="352" t="s">
        <v>440</v>
      </c>
      <c r="B164" s="354" t="s">
        <v>439</v>
      </c>
      <c r="C164" s="355" t="s">
        <v>8</v>
      </c>
      <c r="D164" s="353" t="s">
        <v>392</v>
      </c>
      <c r="E164" s="371"/>
      <c r="F164" s="371">
        <v>100000</v>
      </c>
      <c r="G164" s="371">
        <v>99150</v>
      </c>
      <c r="H164" s="416">
        <v>99.15</v>
      </c>
      <c r="I164" s="410"/>
    </row>
    <row r="165" spans="1:9" s="36" customFormat="1" ht="30.75" customHeight="1" hidden="1">
      <c r="A165" s="64" t="s">
        <v>441</v>
      </c>
      <c r="B165" s="103" t="s">
        <v>133</v>
      </c>
      <c r="C165" s="359" t="s">
        <v>8</v>
      </c>
      <c r="D165" s="310" t="s">
        <v>442</v>
      </c>
      <c r="E165" s="372"/>
      <c r="F165" s="372" t="s">
        <v>675</v>
      </c>
      <c r="G165" s="372" t="s">
        <v>675</v>
      </c>
      <c r="H165" s="413">
        <v>100</v>
      </c>
      <c r="I165" s="410"/>
    </row>
    <row r="166" spans="1:9" s="36" customFormat="1" ht="32.25" customHeight="1" hidden="1">
      <c r="A166" s="65" t="s">
        <v>397</v>
      </c>
      <c r="B166" s="104" t="s">
        <v>133</v>
      </c>
      <c r="C166" s="113" t="s">
        <v>8</v>
      </c>
      <c r="D166" s="111" t="s">
        <v>442</v>
      </c>
      <c r="E166" s="110" t="s">
        <v>13</v>
      </c>
      <c r="F166" s="110" t="s">
        <v>675</v>
      </c>
      <c r="G166" s="110" t="s">
        <v>675</v>
      </c>
      <c r="H166" s="414">
        <v>100</v>
      </c>
      <c r="I166" s="410"/>
    </row>
    <row r="167" spans="1:9" s="36" customFormat="1" ht="47.25" hidden="1">
      <c r="A167" s="109" t="s">
        <v>83</v>
      </c>
      <c r="B167" s="356" t="s">
        <v>143</v>
      </c>
      <c r="C167" s="357" t="s">
        <v>391</v>
      </c>
      <c r="D167" s="358" t="s">
        <v>392</v>
      </c>
      <c r="E167" s="360"/>
      <c r="F167" s="360">
        <v>6638731</v>
      </c>
      <c r="G167" s="360">
        <v>6638705</v>
      </c>
      <c r="H167" s="412">
        <v>99.99960835888666</v>
      </c>
      <c r="I167" s="410"/>
    </row>
    <row r="168" spans="1:9" s="36" customFormat="1" ht="50.25" customHeight="1" hidden="1">
      <c r="A168" s="348" t="s">
        <v>106</v>
      </c>
      <c r="B168" s="349" t="s">
        <v>146</v>
      </c>
      <c r="C168" s="350" t="s">
        <v>391</v>
      </c>
      <c r="D168" s="351" t="s">
        <v>392</v>
      </c>
      <c r="E168" s="361"/>
      <c r="F168" s="361">
        <v>4385972</v>
      </c>
      <c r="G168" s="361">
        <v>4385972</v>
      </c>
      <c r="H168" s="415">
        <v>100</v>
      </c>
      <c r="I168" s="410"/>
    </row>
    <row r="169" spans="1:9" s="36" customFormat="1" ht="36" customHeight="1" hidden="1">
      <c r="A169" s="352" t="s">
        <v>476</v>
      </c>
      <c r="B169" s="354" t="s">
        <v>146</v>
      </c>
      <c r="C169" s="355" t="s">
        <v>10</v>
      </c>
      <c r="D169" s="353" t="s">
        <v>392</v>
      </c>
      <c r="E169" s="362"/>
      <c r="F169" s="362">
        <v>4385972</v>
      </c>
      <c r="G169" s="362">
        <v>4385972</v>
      </c>
      <c r="H169" s="416">
        <v>100</v>
      </c>
      <c r="I169" s="410"/>
    </row>
    <row r="170" spans="1:9" s="36" customFormat="1" ht="47.25" hidden="1">
      <c r="A170" s="64" t="s">
        <v>477</v>
      </c>
      <c r="B170" s="103" t="s">
        <v>146</v>
      </c>
      <c r="C170" s="359" t="s">
        <v>10</v>
      </c>
      <c r="D170" s="310" t="s">
        <v>478</v>
      </c>
      <c r="E170" s="35"/>
      <c r="F170" s="35">
        <v>4385972</v>
      </c>
      <c r="G170" s="35">
        <v>4385972</v>
      </c>
      <c r="H170" s="413">
        <v>100</v>
      </c>
      <c r="I170" s="410"/>
    </row>
    <row r="171" spans="1:9" s="36" customFormat="1" ht="17.25" customHeight="1" hidden="1">
      <c r="A171" s="65" t="s">
        <v>18</v>
      </c>
      <c r="B171" s="104" t="s">
        <v>146</v>
      </c>
      <c r="C171" s="113" t="s">
        <v>10</v>
      </c>
      <c r="D171" s="111" t="s">
        <v>478</v>
      </c>
      <c r="E171" s="53" t="s">
        <v>46</v>
      </c>
      <c r="F171" s="53">
        <v>4385972</v>
      </c>
      <c r="G171" s="53">
        <v>4385972</v>
      </c>
      <c r="H171" s="414">
        <v>100</v>
      </c>
      <c r="I171" s="410"/>
    </row>
    <row r="172" spans="1:9" s="36" customFormat="1" ht="31.5" customHeight="1" hidden="1">
      <c r="A172" s="352" t="s">
        <v>479</v>
      </c>
      <c r="B172" s="354" t="s">
        <v>146</v>
      </c>
      <c r="C172" s="355" t="s">
        <v>17</v>
      </c>
      <c r="D172" s="353" t="s">
        <v>392</v>
      </c>
      <c r="E172" s="362"/>
      <c r="F172" s="362">
        <v>0</v>
      </c>
      <c r="G172" s="362">
        <v>0</v>
      </c>
      <c r="H172" s="416" t="e">
        <v>#DIV/0!</v>
      </c>
      <c r="I172" s="410"/>
    </row>
    <row r="173" spans="1:9" s="36" customFormat="1" ht="47.25" hidden="1">
      <c r="A173" s="64" t="s">
        <v>480</v>
      </c>
      <c r="B173" s="103" t="s">
        <v>146</v>
      </c>
      <c r="C173" s="359" t="s">
        <v>17</v>
      </c>
      <c r="D173" s="310" t="s">
        <v>481</v>
      </c>
      <c r="E173" s="35"/>
      <c r="F173" s="35">
        <v>0</v>
      </c>
      <c r="G173" s="35">
        <v>0</v>
      </c>
      <c r="H173" s="413" t="e">
        <v>#DIV/0!</v>
      </c>
      <c r="I173" s="410"/>
    </row>
    <row r="174" spans="1:9" s="36" customFormat="1" ht="17.25" customHeight="1" hidden="1">
      <c r="A174" s="65" t="s">
        <v>18</v>
      </c>
      <c r="B174" s="104" t="s">
        <v>146</v>
      </c>
      <c r="C174" s="113" t="s">
        <v>17</v>
      </c>
      <c r="D174" s="111" t="s">
        <v>481</v>
      </c>
      <c r="E174" s="53" t="s">
        <v>46</v>
      </c>
      <c r="F174" s="53">
        <v>0</v>
      </c>
      <c r="G174" s="53">
        <v>0</v>
      </c>
      <c r="H174" s="414" t="e">
        <v>#DIV/0!</v>
      </c>
      <c r="I174" s="410"/>
    </row>
    <row r="175" spans="1:9" s="36" customFormat="1" ht="63" hidden="1">
      <c r="A175" s="346" t="s">
        <v>84</v>
      </c>
      <c r="B175" s="349" t="s">
        <v>144</v>
      </c>
      <c r="C175" s="350" t="s">
        <v>391</v>
      </c>
      <c r="D175" s="351" t="s">
        <v>392</v>
      </c>
      <c r="E175" s="361"/>
      <c r="F175" s="361">
        <v>2252759</v>
      </c>
      <c r="G175" s="361">
        <v>2252733</v>
      </c>
      <c r="H175" s="415">
        <v>99.99884585967695</v>
      </c>
      <c r="I175" s="410"/>
    </row>
    <row r="176" spans="1:9" s="36" customFormat="1" ht="65.25" customHeight="1" hidden="1">
      <c r="A176" s="352" t="s">
        <v>475</v>
      </c>
      <c r="B176" s="354" t="s">
        <v>144</v>
      </c>
      <c r="C176" s="355" t="s">
        <v>8</v>
      </c>
      <c r="D176" s="353" t="s">
        <v>392</v>
      </c>
      <c r="E176" s="362"/>
      <c r="F176" s="362">
        <v>2252759</v>
      </c>
      <c r="G176" s="362">
        <v>2252733</v>
      </c>
      <c r="H176" s="416">
        <v>99.99884585967695</v>
      </c>
      <c r="I176" s="410"/>
    </row>
    <row r="177" spans="1:9" s="36" customFormat="1" ht="31.5" hidden="1">
      <c r="A177" s="112" t="s">
        <v>56</v>
      </c>
      <c r="B177" s="103" t="s">
        <v>144</v>
      </c>
      <c r="C177" s="359" t="s">
        <v>8</v>
      </c>
      <c r="D177" s="310" t="s">
        <v>393</v>
      </c>
      <c r="E177" s="35"/>
      <c r="F177" s="35">
        <v>2252759</v>
      </c>
      <c r="G177" s="35">
        <v>2252733</v>
      </c>
      <c r="H177" s="413">
        <v>99.99884585967695</v>
      </c>
      <c r="I177" s="410"/>
    </row>
    <row r="178" spans="1:9" s="36" customFormat="1" ht="47.25" hidden="1">
      <c r="A178" s="108" t="s">
        <v>57</v>
      </c>
      <c r="B178" s="104" t="s">
        <v>144</v>
      </c>
      <c r="C178" s="113" t="s">
        <v>8</v>
      </c>
      <c r="D178" s="111" t="s">
        <v>393</v>
      </c>
      <c r="E178" s="53" t="s">
        <v>11</v>
      </c>
      <c r="F178" s="53">
        <v>2250878</v>
      </c>
      <c r="G178" s="53">
        <v>2250878</v>
      </c>
      <c r="H178" s="414">
        <v>100</v>
      </c>
      <c r="I178" s="410"/>
    </row>
    <row r="179" spans="1:9" s="36" customFormat="1" ht="18" customHeight="1" hidden="1">
      <c r="A179" s="108" t="s">
        <v>15</v>
      </c>
      <c r="B179" s="104" t="s">
        <v>144</v>
      </c>
      <c r="C179" s="113" t="s">
        <v>8</v>
      </c>
      <c r="D179" s="111" t="s">
        <v>393</v>
      </c>
      <c r="E179" s="53" t="s">
        <v>14</v>
      </c>
      <c r="F179" s="53">
        <v>1881</v>
      </c>
      <c r="G179" s="53">
        <v>1855</v>
      </c>
      <c r="H179" s="414">
        <v>98.61775651249336</v>
      </c>
      <c r="I179" s="410"/>
    </row>
    <row r="180" spans="1:9" s="36" customFormat="1" ht="33" customHeight="1" hidden="1">
      <c r="A180" s="51" t="s">
        <v>91</v>
      </c>
      <c r="B180" s="356" t="s">
        <v>136</v>
      </c>
      <c r="C180" s="357" t="s">
        <v>391</v>
      </c>
      <c r="D180" s="358" t="s">
        <v>392</v>
      </c>
      <c r="E180" s="360"/>
      <c r="F180" s="360">
        <v>180500</v>
      </c>
      <c r="G180" s="360">
        <v>180500</v>
      </c>
      <c r="H180" s="412">
        <v>100</v>
      </c>
      <c r="I180" s="410"/>
    </row>
    <row r="181" spans="1:9" s="36" customFormat="1" ht="63" hidden="1">
      <c r="A181" s="346" t="s">
        <v>102</v>
      </c>
      <c r="B181" s="349" t="s">
        <v>154</v>
      </c>
      <c r="C181" s="350" t="s">
        <v>391</v>
      </c>
      <c r="D181" s="351" t="s">
        <v>392</v>
      </c>
      <c r="E181" s="361"/>
      <c r="F181" s="361">
        <v>180500</v>
      </c>
      <c r="G181" s="361">
        <v>180500</v>
      </c>
      <c r="H181" s="415">
        <v>100</v>
      </c>
      <c r="I181" s="410"/>
    </row>
    <row r="182" spans="1:9" s="36" customFormat="1" ht="31.5" hidden="1">
      <c r="A182" s="347" t="s">
        <v>501</v>
      </c>
      <c r="B182" s="354" t="s">
        <v>154</v>
      </c>
      <c r="C182" s="355" t="s">
        <v>10</v>
      </c>
      <c r="D182" s="353" t="s">
        <v>392</v>
      </c>
      <c r="E182" s="362"/>
      <c r="F182" s="362">
        <v>180500</v>
      </c>
      <c r="G182" s="362">
        <v>180500</v>
      </c>
      <c r="H182" s="416">
        <v>100</v>
      </c>
      <c r="I182" s="410"/>
    </row>
    <row r="183" spans="1:9" s="36" customFormat="1" ht="21.75" customHeight="1" hidden="1">
      <c r="A183" s="112" t="s">
        <v>69</v>
      </c>
      <c r="B183" s="103" t="s">
        <v>154</v>
      </c>
      <c r="C183" s="359" t="s">
        <v>10</v>
      </c>
      <c r="D183" s="310" t="s">
        <v>416</v>
      </c>
      <c r="E183" s="35"/>
      <c r="F183" s="35">
        <v>155500</v>
      </c>
      <c r="G183" s="35">
        <v>155500</v>
      </c>
      <c r="H183" s="413">
        <v>100</v>
      </c>
      <c r="I183" s="410"/>
    </row>
    <row r="184" spans="1:9" s="36" customFormat="1" ht="31.5" hidden="1">
      <c r="A184" s="108" t="s">
        <v>397</v>
      </c>
      <c r="B184" s="104" t="s">
        <v>154</v>
      </c>
      <c r="C184" s="113" t="s">
        <v>10</v>
      </c>
      <c r="D184" s="111" t="s">
        <v>416</v>
      </c>
      <c r="E184" s="53" t="s">
        <v>13</v>
      </c>
      <c r="F184" s="53">
        <v>155500</v>
      </c>
      <c r="G184" s="53">
        <v>155500</v>
      </c>
      <c r="H184" s="414">
        <v>100</v>
      </c>
      <c r="I184" s="410"/>
    </row>
    <row r="185" spans="1:9" s="36" customFormat="1" ht="31.5" hidden="1">
      <c r="A185" s="112" t="s">
        <v>502</v>
      </c>
      <c r="B185" s="103" t="s">
        <v>154</v>
      </c>
      <c r="C185" s="359" t="s">
        <v>10</v>
      </c>
      <c r="D185" s="310" t="s">
        <v>503</v>
      </c>
      <c r="E185" s="35"/>
      <c r="F185" s="35">
        <v>25000</v>
      </c>
      <c r="G185" s="35">
        <v>25000</v>
      </c>
      <c r="H185" s="413">
        <v>100</v>
      </c>
      <c r="I185" s="410"/>
    </row>
    <row r="186" spans="1:9" s="36" customFormat="1" ht="29.25" customHeight="1" hidden="1">
      <c r="A186" s="108" t="s">
        <v>397</v>
      </c>
      <c r="B186" s="104" t="s">
        <v>154</v>
      </c>
      <c r="C186" s="113" t="s">
        <v>10</v>
      </c>
      <c r="D186" s="111" t="s">
        <v>503</v>
      </c>
      <c r="E186" s="53" t="s">
        <v>13</v>
      </c>
      <c r="F186" s="53">
        <v>25000</v>
      </c>
      <c r="G186" s="53">
        <v>25000</v>
      </c>
      <c r="H186" s="414">
        <v>100</v>
      </c>
      <c r="I186" s="410"/>
    </row>
    <row r="187" spans="1:9" s="36" customFormat="1" ht="47.25" hidden="1">
      <c r="A187" s="348" t="s">
        <v>92</v>
      </c>
      <c r="B187" s="349" t="s">
        <v>137</v>
      </c>
      <c r="C187" s="350" t="s">
        <v>391</v>
      </c>
      <c r="D187" s="351" t="s">
        <v>392</v>
      </c>
      <c r="E187" s="361"/>
      <c r="F187" s="361">
        <v>0</v>
      </c>
      <c r="G187" s="361">
        <v>0</v>
      </c>
      <c r="H187" s="415" t="e">
        <v>#DIV/0!</v>
      </c>
      <c r="I187" s="410"/>
    </row>
    <row r="188" spans="1:9" s="36" customFormat="1" ht="63" hidden="1">
      <c r="A188" s="352" t="s">
        <v>456</v>
      </c>
      <c r="B188" s="354" t="s">
        <v>137</v>
      </c>
      <c r="C188" s="355" t="s">
        <v>8</v>
      </c>
      <c r="D188" s="353" t="s">
        <v>392</v>
      </c>
      <c r="E188" s="362"/>
      <c r="F188" s="362">
        <v>0</v>
      </c>
      <c r="G188" s="362">
        <v>0</v>
      </c>
      <c r="H188" s="416" t="e">
        <v>#DIV/0!</v>
      </c>
      <c r="I188" s="410"/>
    </row>
    <row r="189" spans="1:9" s="36" customFormat="1" ht="31.5" hidden="1">
      <c r="A189" s="64" t="s">
        <v>457</v>
      </c>
      <c r="B189" s="103" t="s">
        <v>137</v>
      </c>
      <c r="C189" s="359" t="s">
        <v>8</v>
      </c>
      <c r="D189" s="310" t="s">
        <v>458</v>
      </c>
      <c r="E189" s="35"/>
      <c r="F189" s="35">
        <v>0</v>
      </c>
      <c r="G189" s="35">
        <v>0</v>
      </c>
      <c r="H189" s="413" t="e">
        <v>#DIV/0!</v>
      </c>
      <c r="I189" s="410"/>
    </row>
    <row r="190" spans="1:9" s="36" customFormat="1" ht="30" customHeight="1" hidden="1">
      <c r="A190" s="65" t="s">
        <v>15</v>
      </c>
      <c r="B190" s="104" t="s">
        <v>137</v>
      </c>
      <c r="C190" s="113" t="s">
        <v>8</v>
      </c>
      <c r="D190" s="111" t="s">
        <v>458</v>
      </c>
      <c r="E190" s="53" t="s">
        <v>14</v>
      </c>
      <c r="F190" s="53">
        <v>0</v>
      </c>
      <c r="G190" s="53">
        <v>0</v>
      </c>
      <c r="H190" s="414" t="e">
        <v>#DIV/0!</v>
      </c>
      <c r="I190" s="410"/>
    </row>
    <row r="191" spans="1:9" s="36" customFormat="1" ht="30" customHeight="1" hidden="1">
      <c r="A191" s="64" t="s">
        <v>459</v>
      </c>
      <c r="B191" s="103" t="s">
        <v>137</v>
      </c>
      <c r="C191" s="359" t="s">
        <v>8</v>
      </c>
      <c r="D191" s="310" t="s">
        <v>460</v>
      </c>
      <c r="E191" s="35"/>
      <c r="F191" s="35">
        <v>0</v>
      </c>
      <c r="G191" s="35">
        <v>0</v>
      </c>
      <c r="H191" s="413" t="e">
        <v>#DIV/0!</v>
      </c>
      <c r="I191" s="410"/>
    </row>
    <row r="192" spans="1:9" s="36" customFormat="1" ht="30" customHeight="1" hidden="1">
      <c r="A192" s="65" t="s">
        <v>15</v>
      </c>
      <c r="B192" s="104" t="s">
        <v>137</v>
      </c>
      <c r="C192" s="113" t="s">
        <v>8</v>
      </c>
      <c r="D192" s="111" t="s">
        <v>460</v>
      </c>
      <c r="E192" s="53" t="s">
        <v>14</v>
      </c>
      <c r="F192" s="53">
        <v>0</v>
      </c>
      <c r="G192" s="53">
        <v>0</v>
      </c>
      <c r="H192" s="414" t="e">
        <v>#DIV/0!</v>
      </c>
      <c r="I192" s="410"/>
    </row>
    <row r="193" spans="1:9" s="36" customFormat="1" ht="47.25" hidden="1">
      <c r="A193" s="51" t="s">
        <v>676</v>
      </c>
      <c r="B193" s="356" t="s">
        <v>139</v>
      </c>
      <c r="C193" s="357" t="s">
        <v>391</v>
      </c>
      <c r="D193" s="358" t="s">
        <v>392</v>
      </c>
      <c r="E193" s="360"/>
      <c r="F193" s="360" t="s">
        <v>678</v>
      </c>
      <c r="G193" s="360" t="s">
        <v>678</v>
      </c>
      <c r="H193" s="412">
        <v>100</v>
      </c>
      <c r="I193" s="410"/>
    </row>
    <row r="194" spans="1:9" s="36" customFormat="1" ht="72" customHeight="1" hidden="1">
      <c r="A194" s="348" t="s">
        <v>677</v>
      </c>
      <c r="B194" s="349" t="s">
        <v>140</v>
      </c>
      <c r="C194" s="350" t="s">
        <v>391</v>
      </c>
      <c r="D194" s="351" t="s">
        <v>392</v>
      </c>
      <c r="E194" s="361"/>
      <c r="F194" s="361" t="s">
        <v>678</v>
      </c>
      <c r="G194" s="361" t="s">
        <v>678</v>
      </c>
      <c r="H194" s="415">
        <v>100</v>
      </c>
      <c r="I194" s="410"/>
    </row>
    <row r="195" spans="1:9" s="36" customFormat="1" ht="52.5" customHeight="1" hidden="1">
      <c r="A195" s="352" t="s">
        <v>634</v>
      </c>
      <c r="B195" s="354" t="s">
        <v>140</v>
      </c>
      <c r="C195" s="355" t="s">
        <v>10</v>
      </c>
      <c r="D195" s="353" t="s">
        <v>392</v>
      </c>
      <c r="E195" s="362"/>
      <c r="F195" s="362" t="s">
        <v>678</v>
      </c>
      <c r="G195" s="362" t="s">
        <v>678</v>
      </c>
      <c r="H195" s="416">
        <v>100</v>
      </c>
      <c r="I195" s="410"/>
    </row>
    <row r="196" spans="1:9" s="36" customFormat="1" ht="48" customHeight="1" hidden="1">
      <c r="A196" s="64" t="s">
        <v>468</v>
      </c>
      <c r="B196" s="103" t="s">
        <v>140</v>
      </c>
      <c r="C196" s="359" t="s">
        <v>10</v>
      </c>
      <c r="D196" s="310" t="s">
        <v>510</v>
      </c>
      <c r="E196" s="35"/>
      <c r="F196" s="35">
        <v>0</v>
      </c>
      <c r="G196" s="35">
        <v>0</v>
      </c>
      <c r="H196" s="413" t="e">
        <v>#DIV/0!</v>
      </c>
      <c r="I196" s="410"/>
    </row>
    <row r="197" spans="1:9" s="36" customFormat="1" ht="16.5" customHeight="1" hidden="1">
      <c r="A197" s="65" t="s">
        <v>18</v>
      </c>
      <c r="B197" s="104" t="s">
        <v>140</v>
      </c>
      <c r="C197" s="113" t="s">
        <v>10</v>
      </c>
      <c r="D197" s="111" t="s">
        <v>510</v>
      </c>
      <c r="E197" s="53" t="s">
        <v>46</v>
      </c>
      <c r="F197" s="53">
        <v>0</v>
      </c>
      <c r="G197" s="53">
        <v>0</v>
      </c>
      <c r="H197" s="414" t="e">
        <v>#DIV/0!</v>
      </c>
      <c r="I197" s="410"/>
    </row>
    <row r="198" spans="1:9" s="36" customFormat="1" ht="33.75" customHeight="1" hidden="1">
      <c r="A198" s="64" t="s">
        <v>582</v>
      </c>
      <c r="B198" s="103" t="s">
        <v>140</v>
      </c>
      <c r="C198" s="359" t="s">
        <v>10</v>
      </c>
      <c r="D198" s="310" t="s">
        <v>583</v>
      </c>
      <c r="E198" s="35"/>
      <c r="F198" s="35" t="s">
        <v>679</v>
      </c>
      <c r="G198" s="35" t="s">
        <v>679</v>
      </c>
      <c r="H198" s="413">
        <v>100</v>
      </c>
      <c r="I198" s="410"/>
    </row>
    <row r="199" spans="1:9" s="36" customFormat="1" ht="33.75" customHeight="1" hidden="1">
      <c r="A199" s="65" t="s">
        <v>108</v>
      </c>
      <c r="B199" s="104" t="s">
        <v>140</v>
      </c>
      <c r="C199" s="113" t="s">
        <v>10</v>
      </c>
      <c r="D199" s="111" t="s">
        <v>583</v>
      </c>
      <c r="E199" s="53" t="s">
        <v>107</v>
      </c>
      <c r="F199" s="53" t="s">
        <v>679</v>
      </c>
      <c r="G199" s="53" t="s">
        <v>679</v>
      </c>
      <c r="H199" s="414">
        <v>100</v>
      </c>
      <c r="I199" s="410"/>
    </row>
    <row r="200" spans="1:9" s="36" customFormat="1" ht="16.5" customHeight="1" hidden="1">
      <c r="A200" s="64" t="s">
        <v>584</v>
      </c>
      <c r="B200" s="103" t="s">
        <v>140</v>
      </c>
      <c r="C200" s="359" t="s">
        <v>10</v>
      </c>
      <c r="D200" s="310" t="s">
        <v>585</v>
      </c>
      <c r="E200" s="35"/>
      <c r="F200" s="35" t="s">
        <v>680</v>
      </c>
      <c r="G200" s="35" t="s">
        <v>680</v>
      </c>
      <c r="H200" s="413">
        <v>100</v>
      </c>
      <c r="I200" s="410"/>
    </row>
    <row r="201" spans="1:9" s="36" customFormat="1" ht="33.75" customHeight="1" hidden="1">
      <c r="A201" s="65" t="s">
        <v>108</v>
      </c>
      <c r="B201" s="104" t="s">
        <v>140</v>
      </c>
      <c r="C201" s="113" t="s">
        <v>10</v>
      </c>
      <c r="D201" s="111" t="s">
        <v>585</v>
      </c>
      <c r="E201" s="53" t="s">
        <v>107</v>
      </c>
      <c r="F201" s="53" t="s">
        <v>680</v>
      </c>
      <c r="G201" s="53" t="s">
        <v>680</v>
      </c>
      <c r="H201" s="414">
        <v>100</v>
      </c>
      <c r="I201" s="410"/>
    </row>
    <row r="202" spans="1:9" s="36" customFormat="1" ht="45" customHeight="1" hidden="1">
      <c r="A202" s="64" t="s">
        <v>469</v>
      </c>
      <c r="B202" s="103" t="s">
        <v>140</v>
      </c>
      <c r="C202" s="359" t="s">
        <v>10</v>
      </c>
      <c r="D202" s="310" t="s">
        <v>681</v>
      </c>
      <c r="E202" s="35"/>
      <c r="F202" s="35">
        <v>25000</v>
      </c>
      <c r="G202" s="35">
        <v>25000</v>
      </c>
      <c r="H202" s="413">
        <v>100</v>
      </c>
      <c r="I202" s="410"/>
    </row>
    <row r="203" spans="1:9" s="36" customFormat="1" ht="40.5" customHeight="1" hidden="1">
      <c r="A203" s="65" t="s">
        <v>397</v>
      </c>
      <c r="B203" s="104" t="s">
        <v>140</v>
      </c>
      <c r="C203" s="113" t="s">
        <v>10</v>
      </c>
      <c r="D203" s="111" t="s">
        <v>681</v>
      </c>
      <c r="E203" s="53" t="s">
        <v>13</v>
      </c>
      <c r="F203" s="53">
        <v>25000</v>
      </c>
      <c r="G203" s="53">
        <v>25000</v>
      </c>
      <c r="H203" s="414">
        <v>100</v>
      </c>
      <c r="I203" s="410"/>
    </row>
    <row r="204" spans="1:9" ht="33.75" customHeight="1" hidden="1">
      <c r="A204" s="51" t="s">
        <v>78</v>
      </c>
      <c r="B204" s="316" t="s">
        <v>118</v>
      </c>
      <c r="C204" s="317" t="s">
        <v>391</v>
      </c>
      <c r="D204" s="311" t="s">
        <v>392</v>
      </c>
      <c r="E204" s="12"/>
      <c r="F204" s="12">
        <v>254100</v>
      </c>
      <c r="G204" s="12">
        <v>254100</v>
      </c>
      <c r="H204" s="412">
        <v>100</v>
      </c>
      <c r="I204" s="410"/>
    </row>
    <row r="205" spans="1:9" s="36" customFormat="1" ht="51" customHeight="1" hidden="1">
      <c r="A205" s="348" t="s">
        <v>79</v>
      </c>
      <c r="B205" s="374" t="s">
        <v>119</v>
      </c>
      <c r="C205" s="337" t="s">
        <v>391</v>
      </c>
      <c r="D205" s="338" t="s">
        <v>392</v>
      </c>
      <c r="E205" s="377"/>
      <c r="F205" s="377">
        <v>254100</v>
      </c>
      <c r="G205" s="377">
        <v>254100</v>
      </c>
      <c r="H205" s="415">
        <v>100</v>
      </c>
      <c r="I205" s="410"/>
    </row>
    <row r="206" spans="1:9" s="36" customFormat="1" ht="51" customHeight="1" hidden="1">
      <c r="A206" s="352" t="s">
        <v>414</v>
      </c>
      <c r="B206" s="342" t="s">
        <v>119</v>
      </c>
      <c r="C206" s="343" t="s">
        <v>10</v>
      </c>
      <c r="D206" s="344" t="s">
        <v>392</v>
      </c>
      <c r="E206" s="378"/>
      <c r="F206" s="378">
        <v>254100</v>
      </c>
      <c r="G206" s="378">
        <v>254100</v>
      </c>
      <c r="H206" s="416">
        <v>100</v>
      </c>
      <c r="I206" s="410"/>
    </row>
    <row r="207" spans="1:9" s="36" customFormat="1" ht="32.25" customHeight="1" hidden="1">
      <c r="A207" s="64" t="s">
        <v>59</v>
      </c>
      <c r="B207" s="96" t="s">
        <v>119</v>
      </c>
      <c r="C207" s="329" t="s">
        <v>10</v>
      </c>
      <c r="D207" s="95" t="s">
        <v>415</v>
      </c>
      <c r="E207" s="25"/>
      <c r="F207" s="25">
        <v>254100</v>
      </c>
      <c r="G207" s="25">
        <v>254100</v>
      </c>
      <c r="H207" s="413">
        <v>100</v>
      </c>
      <c r="I207" s="410"/>
    </row>
    <row r="208" spans="1:9" s="36" customFormat="1" ht="47.25" hidden="1">
      <c r="A208" s="65" t="s">
        <v>57</v>
      </c>
      <c r="B208" s="105" t="s">
        <v>119</v>
      </c>
      <c r="C208" s="331" t="s">
        <v>10</v>
      </c>
      <c r="D208" s="102" t="s">
        <v>415</v>
      </c>
      <c r="E208" s="37" t="s">
        <v>11</v>
      </c>
      <c r="F208" s="37">
        <v>254100</v>
      </c>
      <c r="G208" s="37">
        <v>254100</v>
      </c>
      <c r="H208" s="414">
        <v>100</v>
      </c>
      <c r="I208" s="410"/>
    </row>
    <row r="209" spans="1:8" s="36" customFormat="1" ht="18" customHeight="1" hidden="1">
      <c r="A209" s="51" t="s">
        <v>434</v>
      </c>
      <c r="B209" s="356" t="s">
        <v>164</v>
      </c>
      <c r="C209" s="357" t="s">
        <v>391</v>
      </c>
      <c r="D209" s="358" t="s">
        <v>392</v>
      </c>
      <c r="E209" s="360"/>
      <c r="F209" s="360"/>
      <c r="G209" s="360"/>
      <c r="H209" s="231">
        <f>SUM(H210)</f>
        <v>0</v>
      </c>
    </row>
    <row r="210" spans="1:8" s="36" customFormat="1" ht="18" customHeight="1" hidden="1">
      <c r="A210" s="336" t="s">
        <v>19</v>
      </c>
      <c r="B210" s="349" t="s">
        <v>165</v>
      </c>
      <c r="C210" s="350" t="s">
        <v>391</v>
      </c>
      <c r="D210" s="351" t="s">
        <v>392</v>
      </c>
      <c r="E210" s="361"/>
      <c r="F210" s="361"/>
      <c r="G210" s="361"/>
      <c r="H210" s="340">
        <f>SUM(H211)</f>
        <v>0</v>
      </c>
    </row>
    <row r="211" spans="1:8" s="36" customFormat="1" ht="18" customHeight="1" hidden="1">
      <c r="A211" s="24" t="s">
        <v>163</v>
      </c>
      <c r="B211" s="103" t="s">
        <v>165</v>
      </c>
      <c r="C211" s="359" t="s">
        <v>391</v>
      </c>
      <c r="D211" s="310">
        <v>10030</v>
      </c>
      <c r="E211" s="35"/>
      <c r="F211" s="35"/>
      <c r="G211" s="35"/>
      <c r="H211" s="233">
        <f>SUM(H212)</f>
        <v>0</v>
      </c>
    </row>
    <row r="212" spans="1:8" s="36" customFormat="1" ht="15.75" customHeight="1" hidden="1">
      <c r="A212" s="55" t="s">
        <v>30</v>
      </c>
      <c r="B212" s="104" t="s">
        <v>165</v>
      </c>
      <c r="C212" s="113" t="s">
        <v>391</v>
      </c>
      <c r="D212" s="111">
        <v>10030</v>
      </c>
      <c r="E212" s="53" t="s">
        <v>29</v>
      </c>
      <c r="F212" s="53"/>
      <c r="G212" s="53"/>
      <c r="H212" s="239">
        <f>SUM('[1]прил7'!H169)</f>
        <v>0</v>
      </c>
    </row>
  </sheetData>
  <sheetProtection/>
  <mergeCells count="4">
    <mergeCell ref="A1:H1"/>
    <mergeCell ref="A2:H2"/>
    <mergeCell ref="A3:H3"/>
    <mergeCell ref="B5:D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Бухгалтерия</cp:lastModifiedBy>
  <cp:lastPrinted>2018-01-24T12:33:21Z</cp:lastPrinted>
  <dcterms:created xsi:type="dcterms:W3CDTF">2011-10-10T13:40:01Z</dcterms:created>
  <dcterms:modified xsi:type="dcterms:W3CDTF">2020-03-12T13:10:36Z</dcterms:modified>
  <cp:category/>
  <cp:version/>
  <cp:contentType/>
  <cp:contentStatus/>
</cp:coreProperties>
</file>